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2025</v>
      </c>
      <c r="G6" s="144" t="n">
        <v>2024</v>
      </c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FAISVOIR</t>
        </is>
      </c>
      <c r="G7" s="150" t="inlineStr">
        <is>
          <t>FAISVOIR</t>
        </is>
      </c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inlineStr">
        <is>
          <t>SA</t>
        </is>
      </c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(marie.dupont@faisvoir.ch)</t>
        </is>
      </c>
      <c r="G9" s="150" t="inlineStr">
        <is>
          <t>Marie Dupont (marie.dupont@faisvoir.ch)</t>
        </is>
      </c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FAISVOIR ».</t>
        </is>
      </c>
      <c r="G10" s="150" t="inlineStr">
        <is>
          <t>Société active dans le conseil et les services numériques. Filiales : aucune. Marques : « FAISVOIR ».</t>
        </is>
      </c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inlineStr">
        <is>
          <t>CHF</t>
        </is>
      </c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2025-01-01</t>
        </is>
      </c>
      <c r="G12" s="153" t="inlineStr">
        <is>
          <t>2024-01-01</t>
        </is>
      </c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2025-12-31</t>
        </is>
      </c>
      <c r="G13" s="153" t="inlineStr">
        <is>
          <t>2024-12-31</t>
        </is>
      </c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/>
      <c r="G14" s="157" t="n">
        <v>4500000</v>
      </c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/>
      <c r="G15" s="157" t="n">
        <v>7200000</v>
      </c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>
        <v>43</v>
      </c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inlineStr">
        <is>
          <t>ETP calculés comme moyenne pondérée sur 12 mois.</t>
        </is>
      </c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inlineStr">
        <is>
          <t>Suisse</t>
        </is>
      </c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inlineStr">
        <is>
          <t>ISO 9001 (2018), labelisé EcoEntreprise (2024)</t>
        </is>
      </c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inlineStr">
        <is>
          <t>Cartographie des parties prenantes établie en 2024 : clients, collaborateurs, fournisseurs, autorités cantonales, communautés locales.</t>
        </is>
      </c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inlineStr">
        <is>
          <t>Engagement : réduire les émissions GES de 30% d'ici 2030, atteindre la parité F/H en 2027, viser 100% de fournisseurs durables d'ici 2028.</t>
        </is>
      </c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inlineStr">
        <is>
          <t>Le directeur RSE coordonne la démarche ; chaque responsable de département contribue à ses indicateurs.</t>
        </is>
      </c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inlineStr">
        <is>
          <t>Conseil d'Administration (5 personnes)</t>
        </is>
      </c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/>
      <c r="G25" s="167" t="n">
        <v>2</v>
      </c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/>
      <c r="G26" s="167" t="n">
        <v>3</v>
      </c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>
        <f>IFERROR(F25/F26,"")</f>
        <v/>
      </c>
      <c r="G27" s="171" t="n">
        <v>0.6666666666666666</v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/>
      <c r="G28" s="167" t="n">
        <v>5</v>
      </c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/>
      <c r="G29" s="167" t="n">
        <v>6</v>
      </c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>
        <f>IFERROR(F28/F29,"")</f>
        <v/>
      </c>
      <c r="G30" s="171" t="n">
        <v>0.8333333333333334</v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/>
      <c r="G31" s="167" t="n">
        <v>1</v>
      </c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/>
      <c r="G32" s="167" t="n">
        <v>1</v>
      </c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>
        <f>IFERROR(F31/F32,"")</f>
        <v/>
      </c>
      <c r="G33" s="171" t="n">
        <v>1</v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inlineStr">
        <is>
          <t>Oui</t>
        </is>
      </c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inlineStr">
        <is>
          <t>Oui</t>
        </is>
      </c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inlineStr">
        <is>
          <t>Non</t>
        </is>
      </c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inlineStr">
        <is>
          <t>Oui</t>
        </is>
      </c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inlineStr">
        <is>
          <t>Oui</t>
        </is>
      </c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inlineStr">
        <is>
          <t>Non</t>
        </is>
      </c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inlineStr">
        <is>
          <t>Oui</t>
        </is>
      </c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inlineStr">
        <is>
          <t>Critères ESG intégrés dans les décisions d'investissement et de partenariat.</t>
        </is>
      </c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inlineStr">
        <is>
          <t>Oui</t>
        </is>
      </c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/>
      <c r="G43" s="176" t="n">
        <v>0.12</v>
      </c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inlineStr">
        <is>
          <t>Oui</t>
        </is>
      </c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inlineStr">
        <is>
          <t>Non</t>
        </is>
      </c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inlineStr">
        <is>
          <t>Congé maternité 14 semaines, paternité 4 semaines, prévoyance 2e pilier au-dessus du minimum LPP, télétravail 2 jours/semaine.</t>
        </is>
      </c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n"/>
      <c r="G48" s="176" t="inlineStr">
        <is>
          <t>Enquête annuelle anonyme : 85% taux de réponse, 4.2/5 satisfaction moyenne.</t>
        </is>
      </c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inlineStr">
        <is>
          <t>&lt; 5 ans: 16 (37%); 5-10 ans: 10 (23%); 11-15 ans: 7 (16%); 16-20 ans: 4 (9%); 21-25 ans: 3 (7%); 26-30 ans: 2 (5%); 31-40 ans: 1 (2%)</t>
        </is>
      </c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>
        <v>1</v>
      </c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>
        <v>40</v>
      </c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 t="n">
        <v>0.025</v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/>
      <c r="L52" s="178" t="n">
        <v>0.1</v>
      </c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G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/>
      <c r="G54" s="182" t="n">
        <v>220</v>
      </c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/>
      <c r="G55" s="235" t="n">
        <v>11250</v>
      </c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>
        <f>IFERROR(F54/F55,"")</f>
        <v/>
      </c>
      <c r="G56" s="176" t="n">
        <v>0.01955555555555556</v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/>
      <c r="L56" s="178" t="n">
        <v>0.018</v>
      </c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/>
      <c r="G57" s="182" t="n">
        <v>180</v>
      </c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>
        <f>IFERROR(F57/F54,"")</f>
        <v/>
      </c>
      <c r="G58" s="176" t="n">
        <v>0.8181818181818182</v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/>
      <c r="G59" s="182" t="n">
        <v>40</v>
      </c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>
        <f>IFERROR(F59/F54,"")</f>
        <v/>
      </c>
      <c r="G60" s="176" t="n">
        <v>0.1818181818181818</v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inlineStr">
        <is>
          <t>Grille salariale unique avec négociation collective ; bonus liés à la performance individuelle (50%) et collective (50%) incluant 1 critère ESG.</t>
        </is>
      </c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/>
      <c r="G62" s="157" t="n">
        <v>8400</v>
      </c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/>
      <c r="G63" s="157" t="n">
        <v>7900</v>
      </c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>
        <f>IFERROR((F62-F63)/F62,"")</f>
        <v/>
      </c>
      <c r="G64" s="176" t="n">
        <v>0.05952380952380952</v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/>
      <c r="L64" s="178" t="n">
        <v>0</v>
      </c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/>
      <c r="G65" s="157" t="n">
        <v>8200</v>
      </c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/>
      <c r="G66" s="157" t="n">
        <v>8000</v>
      </c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>
        <f>IFERROR((F65-F66)/F66,"")</f>
        <v/>
      </c>
      <c r="G67" s="176" t="n">
        <v>0.025</v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/>
      <c r="G68" s="157" t="n">
        <v>240000</v>
      </c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/>
      <c r="G69" s="157" t="n">
        <v>65000</v>
      </c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>
        <f>IFERROR(F68/F69,"")</f>
        <v/>
      </c>
      <c r="G70" s="171" t="n">
        <v>3.692307692307693</v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/>
      <c r="L70" s="186" t="n">
        <v>4</v>
      </c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/>
      <c r="G71" s="176" t="n">
        <v>0.022</v>
      </c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/>
      <c r="L71" s="178" t="n">
        <v>0.025</v>
      </c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/>
      <c r="G72" s="248" t="n">
        <v>0.85</v>
      </c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/>
      <c r="G73" s="247" t="n">
        <v>95000</v>
      </c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inlineStr">
        <is>
          <t>Oui</t>
        </is>
      </c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/>
      <c r="G75" s="188" t="n">
        <v>1</v>
      </c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inlineStr">
        <is>
          <t>Cas confirmé : sensibilisation de l'équipe concernée + révision de la procédure.</t>
        </is>
      </c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inlineStr">
        <is>
          <t>Évaluation annuelle sur 4 critères (Pays, Secteur, Matière, Importance stratégique). Audit obligatoire pour score ≥ 10.</t>
        </is>
      </c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inlineStr">
        <is>
          <t>Oui</t>
        </is>
      </c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/>
      <c r="G79" s="176" t="n">
        <v>0.3</v>
      </c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/>
      <c r="L79" s="178" t="n">
        <v>0.5</v>
      </c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/>
      <c r="G80" s="188" t="n">
        <v>1</v>
      </c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/>
      <c r="G81" s="193" t="n">
        <v>8</v>
      </c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/>
      <c r="G82" s="193" t="n">
        <v>6</v>
      </c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>
        <f>IFERROR(F82/F81,"")</f>
        <v/>
      </c>
      <c r="G83" s="176" t="n">
        <v>0.75</v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inlineStr">
        <is>
          <t>Plan d'information aux riverains avant chaque chantier ; partenariat avec une école professionnelle.</t>
        </is>
      </c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inlineStr">
        <is>
          <t>Plan de mobilité d'entreprise : abonnement CFF à demi-tarif financé, place vélo couverte, télétravail 2 jours/semaine, flotte 100% électrique pour les véhicules de société.</t>
        </is>
      </c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/>
      <c r="G87" s="198" t="n">
        <v>95</v>
      </c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/>
      <c r="G88" s="198" t="n">
        <v>60</v>
      </c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/>
      <c r="G89" s="198" t="n">
        <v>25</v>
      </c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/>
      <c r="G90" s="198" t="n">
        <v>5</v>
      </c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/>
      <c r="G91" s="198" t="n">
        <v>35</v>
      </c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/>
      <c r="G92" s="198" t="n">
        <v>0</v>
      </c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/>
      <c r="G93" s="198" t="n">
        <v>12</v>
      </c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>
        <f>IFERROR(F87,0)+IFERROR(F88,0)+IFERROR(F89,0)+IFERROR(F90,0)+IFERROR(F91,0)+IFERROR(F92,0)+IFERROR(F93,0)</f>
        <v/>
      </c>
      <c r="G94" s="202" t="n">
        <v>232</v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/>
      <c r="L94" s="198" t="n">
        <v>200</v>
      </c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>
        <f>IFERROR((IFERROR(F87,0)+IFERROR(F89,0)+IFERROR(F91,0))/F94,"")</f>
        <v/>
      </c>
      <c r="G95" s="176" t="n">
        <v>0.6681034482758621</v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/>
      <c r="L95" s="178" t="n">
        <v>0.75</v>
      </c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n"/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inlineStr">
        <is>
          <t>Oui</t>
        </is>
      </c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inlineStr">
        <is>
          <t>Neutralité carbone Scope 1+2 visée pour 2035.</t>
        </is>
      </c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inlineStr">
        <is>
          <t>Année de référence 2022 : Scope 1 = 280 tCO₂e, Scope 2 = 160 tCO₂e.</t>
        </is>
      </c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inlineStr">
        <is>
          <t>tCO₂e</t>
        </is>
      </c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/>
      <c r="G100" s="178" t="n">
        <v>0.85</v>
      </c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inlineStr">
        <is>
          <t>Décarbonation du chauffage (pompe à chaleur), achat d'électricité 100% renouvelable, optimisation des déplacements professionnels.</t>
        </is>
      </c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inlineStr">
        <is>
          <t>Oui</t>
        </is>
      </c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inlineStr">
        <is>
          <t>Annuelle</t>
        </is>
      </c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inlineStr">
        <is>
          <t>GHG Protocol — Scope 1 et 2 obligatoires, Scope 3 partiel (catégories 1, 6, 7).</t>
        </is>
      </c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G105" t="n">
        <v>180</v>
      </c>
      <c r="L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>
        <v>140</v>
      </c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/>
      <c r="L106" s="206" t="n">
        <v>130</v>
      </c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>
        <v>440</v>
      </c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/>
      <c r="L107" s="206" t="n">
        <v>400</v>
      </c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 t="n">
        <v>760</v>
      </c>
      <c r="H108" s="235" t="n"/>
      <c r="I108" s="235" t="n"/>
      <c r="J108" s="235" t="n"/>
      <c r="K108" s="235" t="n"/>
      <c r="L108" s="235" t="n">
        <v>750</v>
      </c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>
        <f>IFERROR(F108/F15,"")</f>
        <v/>
      </c>
      <c r="G109" s="211" t="n">
        <v>0.0001055555555555556</v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/>
      <c r="G110" s="216" t="n">
        <v>1180</v>
      </c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/>
      <c r="L110" s="216" t="n">
        <v>1000</v>
      </c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n"/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inlineStr">
        <is>
          <t>Oui</t>
        </is>
      </c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>
        <v>2</v>
      </c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>
        <v>1</v>
      </c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>
        <v>4.7</v>
      </c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>
        <v>3.5</v>
      </c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 t="n">
        <v>0.7446808510638298</v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inlineStr">
        <is>
          <t>Aucune source d'émission directe sur sites sensibles ; protocole de gestion des eaux pluviales sur tous les sites.</t>
        </is>
      </c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inlineStr">
        <is>
          <t>Oui</t>
        </is>
      </c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/>
      <c r="G119" s="230" t="n">
        <v>48</v>
      </c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/>
      <c r="G120" s="230" t="n">
        <v>195</v>
      </c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/>
      <c r="G121" s="230" t="n">
        <v>30</v>
      </c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/>
      <c r="G122" s="230" t="n">
        <v>150</v>
      </c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>
        <f>IFERROR(F121/F119,"")</f>
        <v/>
      </c>
      <c r="G123" s="176" t="n">
        <v>0.625</v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>
        <f>IFERROR(F122/F120,"")</f>
        <v/>
      </c>
      <c r="G124" s="176" t="n">
        <v>0.7692307692307693</v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>
        <f>IFERROR((IFERROR(F121,0)+IFERROR(F122,0))/(IFERROR(F119,0)+IFERROR(F120,0)),"")</f>
        <v/>
      </c>
      <c r="G125" s="176" t="n">
        <v>0.7407407407407407</v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/>
      <c r="L125" s="178" t="n">
        <v>0.8</v>
      </c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inlineStr">
        <is>
          <t>Oui</t>
        </is>
      </c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inlineStr">
        <is>
          <t>Oui</t>
        </is>
      </c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inlineStr">
        <is>
          <t>Assurance incendie + pertes d'exploitation, assurance catastrophes naturelles.</t>
        </is>
      </c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inlineStr">
        <is>
          <t>Sites tous situés en zone urbaine bien équipée ; sensibilité moyenne aux aléas physiques.</t>
        </is>
      </c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inlineStr">
        <is>
          <t>Court terme (1-3 ans) pour aléas physiques ; moyen terme (3-10 ans) pour risques de transition.</t>
        </is>
      </c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inlineStr">
        <is>
          <t>Climatisation passive renforcée, plan de continuité d'activité testé annuellement.</t>
        </is>
      </c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inlineStr">
        <is>
          <t>Moyen</t>
        </is>
      </c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inlineStr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inlineStr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inlineStr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2026-07-28T13:31:57Z</dcterms:modified>
  <cp:revision>0</cp:revision>
</cp:coreProperties>
</file>