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Lisez-moi" sheetId="1" state="visible" r:id="rId1"/>
    <sheet xmlns:r="http://schemas.openxmlformats.org/officeDocument/2006/relationships" name="Formulaire" sheetId="2" state="visible" r:id="rId2"/>
    <sheet xmlns:r="http://schemas.openxmlformats.org/officeDocument/2006/relationships" name="Sites" sheetId="3" state="visible" r:id="rId3"/>
    <sheet xmlns:r="http://schemas.openxmlformats.org/officeDocument/2006/relationships" name="Personnel" sheetId="4" state="visible" r:id="rId4"/>
    <sheet xmlns:r="http://schemas.openxmlformats.org/officeDocument/2006/relationships" name="GES" sheetId="5" state="visible" r:id="rId5"/>
    <sheet xmlns:r="http://schemas.openxmlformats.org/officeDocument/2006/relationships" name="Fournisseurs" sheetId="6" state="visible" r:id="rId6"/>
    <sheet xmlns:r="http://schemas.openxmlformats.org/officeDocument/2006/relationships" name="Biodiversité" sheetId="7" state="visible" r:id="rId7"/>
    <sheet xmlns:r="http://schemas.openxmlformats.org/officeDocument/2006/relationships" name="Risques climatiques" sheetId="8" state="visible" r:id="rId8"/>
    <sheet xmlns:r="http://schemas.openxmlformats.org/officeDocument/2006/relationships" name="Extraction" sheetId="9" state="visible" r:id="rId9"/>
    <sheet xmlns:r="http://schemas.openxmlformats.org/officeDocument/2006/relationships" name="Listes" sheetId="10" state="visible" r:id="rId10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2">
    <numFmt numFmtId="164" formatCode="0;\-0;\-"/>
    <numFmt numFmtId="165" formatCode="0.0%;\-0.0%;\-"/>
    <numFmt numFmtId="166" formatCode="dd/mm/yyyy"/>
    <numFmt numFmtId="167" formatCode="#,##0&quot; CHF&quot;;\-#,##0&quot; CHF&quot;;\-"/>
    <numFmt numFmtId="168" formatCode="#,##0&quot; ETP&quot;;\-#,##0&quot; ETP&quot;;\-"/>
    <numFmt numFmtId="169" formatCode="#,##0&quot; personnes&quot;;\-#,##0&quot; personnes&quot;;\-"/>
    <numFmt numFmtId="170" formatCode="0.00;\-0.00;\-"/>
    <numFmt numFmtId="171" formatCode="#,##0&quot; TB&quot;;\-#,##0&quot; TB&quot;;\-"/>
    <numFmt numFmtId="172" formatCode="#,##0&quot; réponses&quot;;\-#,##0&quot; réponses&quot;;\-"/>
    <numFmt numFmtId="173" formatCode="#,##0&quot; jours&quot;;\-#,##0&quot; jours&quot;;\-"/>
    <numFmt numFmtId="174" formatCode="#,##0&quot; heures&quot;;\-#,##0&quot; heures&quot;;\-"/>
    <numFmt numFmtId="175" formatCode="#,##0&quot; cas&quot;;\-#,##0&quot; cas&quot;;\-"/>
    <numFmt numFmtId="176" formatCode="#,##0&quot; fourn.&quot;;\-#,##0&quot; fourn.&quot;;\-"/>
    <numFmt numFmtId="177" formatCode="#,##0&quot; projets&quot;;\-#,##0&quot; projets&quot;;\-"/>
    <numFmt numFmtId="178" formatCode="#,##0.00&quot; MWh&quot;;\-#,##0.00&quot; MWh&quot;;\-"/>
    <numFmt numFmtId="179" formatCode="#,##0.00&quot; tCO₂e&quot;;\-#,##0.00&quot; tCO₂e&quot;;\-"/>
    <numFmt numFmtId="180" formatCode="0.000000&quot; tCO₂e/CHF&quot;;\-0.000000&quot; tCO₂e/CHF&quot;;\-"/>
    <numFmt numFmtId="181" formatCode="#,##0.00&quot; m³&quot;;\-#,##0.00&quot; m³&quot;;\-"/>
    <numFmt numFmtId="182" formatCode="#,##0&quot; sites&quot;;\-#,##0&quot; sites&quot;;\-"/>
    <numFmt numFmtId="183" formatCode="#,##0.00&quot; ha&quot;;\-#,##0.00&quot; ha&quot;;\-"/>
    <numFmt numFmtId="184" formatCode="#,##0.00&quot; t&quot;;\-#,##0.00&quot; t&quot;;\-"/>
    <numFmt numFmtId="185" formatCode="0.0%;\-;\-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1F4E78"/>
      <sz val="14"/>
    </font>
    <font>
      <name val="Arial"/>
      <charset val="1"/>
      <family val="0"/>
      <b val="1"/>
      <sz val="10"/>
    </font>
    <font>
      <name val="Arial"/>
      <charset val="1"/>
      <family val="0"/>
      <i val="1"/>
      <color rgb="FF888888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2"/>
    </font>
    <font>
      <name val="Arial"/>
      <charset val="1"/>
      <family val="0"/>
      <i val="1"/>
      <color rgb="FF555555"/>
      <sz val="10"/>
    </font>
  </fonts>
  <fills count="14">
    <fill>
      <patternFill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595959"/>
        <bgColor rgb="FF555555"/>
      </patternFill>
    </fill>
    <fill>
      <patternFill patternType="solid">
        <fgColor rgb="FFFFE699"/>
        <bgColor rgb="FFF8CBAD"/>
      </patternFill>
    </fill>
    <fill>
      <patternFill patternType="solid">
        <fgColor rgb="FFDDDDDD"/>
        <bgColor rgb="FFEEEEEE"/>
      </patternFill>
    </fill>
    <fill>
      <patternFill patternType="solid">
        <fgColor rgb="FFF5F5F5"/>
        <bgColor rgb="FFEEEEEE"/>
      </patternFill>
    </fill>
    <fill>
      <patternFill patternType="solid">
        <fgColor rgb="FFEEEEEE"/>
        <bgColor rgb="FFF5F5F5"/>
      </patternFill>
    </fill>
    <fill>
      <patternFill patternType="solid">
        <fgColor rgb="FFBF8F00"/>
        <bgColor rgb="FFFF6600"/>
      </patternFill>
    </fill>
    <fill>
      <patternFill patternType="solid">
        <fgColor rgb="FFA9D08E"/>
        <bgColor rgb="FFBFBFBF"/>
      </patternFill>
    </fill>
    <fill>
      <patternFill patternType="solid">
        <fgColor rgb="FF2E75B6"/>
        <bgColor rgb="FF0066CC"/>
      </patternFill>
    </fill>
    <fill>
      <patternFill patternType="solid">
        <fgColor rgb="FF548235"/>
        <bgColor rgb="FF339966"/>
      </patternFill>
    </fill>
    <fill>
      <patternFill patternType="solid">
        <fgColor rgb="FFA6A6A6"/>
        <bgColor rgb="FFBFBFBF"/>
      </patternFill>
    </fill>
    <fill>
      <patternFill patternType="solid">
        <fgColor rgb="FFFFE699"/>
        <bgColor rgb="FFFFE699"/>
      </patternFill>
    </fill>
  </fills>
  <borders count="7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49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4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center" vertical="center"/>
    </xf>
    <xf numFmtId="164" fontId="0" fillId="4" borderId="2" applyAlignment="1" pivotButton="0" quotePrefix="0" xfId="0">
      <alignment horizontal="general" vertical="bottom"/>
    </xf>
    <xf numFmtId="164" fontId="0" fillId="5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general" vertical="bottom"/>
    </xf>
    <xf numFmtId="0" fontId="0" fillId="4" borderId="2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  <xf numFmtId="0" fontId="0" fillId="6" borderId="1" applyAlignment="1" pivotButton="0" quotePrefix="0" xfId="0">
      <alignment horizontal="general" vertical="bottom"/>
    </xf>
    <xf numFmtId="166" fontId="0" fillId="4" borderId="2" applyAlignment="1" pivotButton="0" quotePrefix="0" xfId="0">
      <alignment horizontal="general" vertical="bottom"/>
    </xf>
    <xf numFmtId="166" fontId="0" fillId="5" borderId="1" applyAlignment="1" pivotButton="0" quotePrefix="0" xfId="0">
      <alignment horizontal="general" vertical="bottom"/>
    </xf>
    <xf numFmtId="166" fontId="0" fillId="0" borderId="1" applyAlignment="1" pivotButton="0" quotePrefix="0" xfId="0">
      <alignment horizontal="general" vertical="bottom"/>
    </xf>
    <xf numFmtId="166" fontId="0" fillId="6" borderId="1" applyAlignment="1" pivotButton="0" quotePrefix="0" xfId="0">
      <alignment horizontal="general" vertical="bottom"/>
    </xf>
    <xf numFmtId="167" fontId="0" fillId="4" borderId="2" applyAlignment="1" pivotButton="0" quotePrefix="0" xfId="0">
      <alignment horizontal="general" vertical="bottom"/>
    </xf>
    <xf numFmtId="167" fontId="0" fillId="5" borderId="1" applyAlignment="1" pivotButton="0" quotePrefix="0" xfId="0">
      <alignment horizontal="general" vertical="bottom"/>
    </xf>
    <xf numFmtId="167" fontId="0" fillId="0" borderId="1" applyAlignment="1" pivotButton="0" quotePrefix="0" xfId="0">
      <alignment horizontal="general" vertical="bottom"/>
    </xf>
    <xf numFmtId="167" fontId="0" fillId="6" borderId="1" applyAlignment="1" pivotButton="0" quotePrefix="0" xfId="0">
      <alignment horizontal="general" vertical="bottom"/>
    </xf>
    <xf numFmtId="168" fontId="10" fillId="7" borderId="1" applyAlignment="1" pivotButton="0" quotePrefix="0" xfId="0">
      <alignment horizontal="general" vertical="bottom"/>
    </xf>
    <xf numFmtId="168" fontId="0" fillId="5" borderId="1" applyAlignment="1" pivotButton="0" quotePrefix="0" xfId="0">
      <alignment horizontal="general" vertical="bottom"/>
    </xf>
    <xf numFmtId="168" fontId="0" fillId="0" borderId="1" applyAlignment="1" pivotButton="0" quotePrefix="0" xfId="0">
      <alignment horizontal="general" vertical="bottom"/>
    </xf>
    <xf numFmtId="168" fontId="0" fillId="6" borderId="1" applyAlignment="1" pivotButton="0" quotePrefix="0" xfId="0">
      <alignment horizontal="general" vertical="bottom"/>
    </xf>
    <xf numFmtId="0" fontId="10" fillId="7" borderId="1" applyAlignment="1" pivotButton="0" quotePrefix="0" xfId="0">
      <alignment horizontal="general" vertical="bottom"/>
    </xf>
    <xf numFmtId="0" fontId="8" fillId="8" borderId="0" applyAlignment="1" pivotButton="0" quotePrefix="0" xfId="0">
      <alignment horizontal="center" vertical="center" wrapText="1"/>
    </xf>
    <xf numFmtId="169" fontId="0" fillId="4" borderId="2" applyAlignment="1" pivotButton="0" quotePrefix="0" xfId="0">
      <alignment horizontal="general" vertical="bottom"/>
    </xf>
    <xf numFmtId="169" fontId="0" fillId="5" borderId="1" applyAlignment="1" pivotButton="0" quotePrefix="0" xfId="0">
      <alignment horizontal="general" vertical="bottom"/>
    </xf>
    <xf numFmtId="169" fontId="0" fillId="0" borderId="1" applyAlignment="1" pivotButton="0" quotePrefix="0" xfId="0">
      <alignment horizontal="general" vertical="bottom"/>
    </xf>
    <xf numFmtId="169" fontId="0" fillId="6" borderId="1" applyAlignment="1" pivotButton="0" quotePrefix="0" xfId="0">
      <alignment horizontal="general" vertical="bottom"/>
    </xf>
    <xf numFmtId="170" fontId="10" fillId="7" borderId="1" applyAlignment="1" pivotButton="0" quotePrefix="0" xfId="0">
      <alignment horizontal="general" vertical="bottom"/>
    </xf>
    <xf numFmtId="170" fontId="10" fillId="5" borderId="1" applyAlignment="1" pivotButton="0" quotePrefix="0" xfId="0">
      <alignment horizontal="general" vertical="bottom"/>
    </xf>
    <xf numFmtId="170" fontId="0" fillId="0" borderId="1" applyAlignment="1" pivotButton="0" quotePrefix="0" xfId="0">
      <alignment horizontal="general" vertical="bottom"/>
    </xf>
    <xf numFmtId="170" fontId="0" fillId="6" borderId="1" applyAlignment="1" pivotButton="0" quotePrefix="0" xfId="0">
      <alignment horizontal="general" vertical="bottom"/>
    </xf>
    <xf numFmtId="0" fontId="0" fillId="9" borderId="2" applyAlignment="1" pivotButton="0" quotePrefix="0" xfId="0">
      <alignment horizontal="general" vertical="bottom"/>
    </xf>
    <xf numFmtId="165" fontId="10" fillId="7" borderId="1" applyAlignment="1" pivotButton="0" quotePrefix="0" xfId="0">
      <alignment horizontal="general" vertical="bottom"/>
    </xf>
    <xf numFmtId="165" fontId="10" fillId="5" borderId="1" applyAlignment="1" pivotButton="0" quotePrefix="0" xfId="0">
      <alignment horizontal="general" vertical="bottom"/>
    </xf>
    <xf numFmtId="165" fontId="0" fillId="9" borderId="2" applyAlignment="1" pivotButton="0" quotePrefix="0" xfId="0">
      <alignment horizontal="general" vertical="bottom"/>
    </xf>
    <xf numFmtId="165" fontId="0" fillId="5" borderId="1" applyAlignment="1" pivotButton="0" quotePrefix="0" xfId="0">
      <alignment horizontal="general" vertical="bottom"/>
    </xf>
    <xf numFmtId="171" fontId="0" fillId="4" borderId="2" applyAlignment="1" pivotButton="0" quotePrefix="0" xfId="0">
      <alignment horizontal="general" vertical="bottom"/>
    </xf>
    <xf numFmtId="171" fontId="0" fillId="5" borderId="1" applyAlignment="1" pivotButton="0" quotePrefix="0" xfId="0">
      <alignment horizontal="general" vertical="bottom"/>
    </xf>
    <xf numFmtId="171" fontId="0" fillId="0" borderId="1" applyAlignment="1" pivotButton="0" quotePrefix="0" xfId="0">
      <alignment horizontal="general" vertical="bottom"/>
    </xf>
    <xf numFmtId="171" fontId="0" fillId="6" borderId="1" applyAlignment="1" pivotButton="0" quotePrefix="0" xfId="0">
      <alignment horizontal="general" vertical="bottom"/>
    </xf>
    <xf numFmtId="0" fontId="8" fillId="10" borderId="0" applyAlignment="1" pivotButton="0" quotePrefix="0" xfId="0">
      <alignment horizontal="center" vertical="center" wrapText="1"/>
    </xf>
    <xf numFmtId="172" fontId="0" fillId="4" borderId="2" applyAlignment="1" pivotButton="0" quotePrefix="0" xfId="0">
      <alignment horizontal="general" vertical="bottom"/>
    </xf>
    <xf numFmtId="172" fontId="0" fillId="5" borderId="1" applyAlignment="1" pivotButton="0" quotePrefix="0" xfId="0">
      <alignment horizontal="general" vertical="bottom"/>
    </xf>
    <xf numFmtId="172" fontId="0" fillId="0" borderId="1" applyAlignment="1" pivotButton="0" quotePrefix="0" xfId="0">
      <alignment horizontal="general" vertical="bottom"/>
    </xf>
    <xf numFmtId="172" fontId="0" fillId="6" borderId="1" applyAlignment="1" pivotButton="0" quotePrefix="0" xfId="0">
      <alignment horizontal="general" vertical="bottom"/>
    </xf>
    <xf numFmtId="168" fontId="0" fillId="4" borderId="2" applyAlignment="1" pivotButton="0" quotePrefix="0" xfId="0">
      <alignment horizontal="general" vertical="bottom"/>
    </xf>
    <xf numFmtId="173" fontId="0" fillId="4" borderId="2" applyAlignment="1" pivotButton="0" quotePrefix="0" xfId="0">
      <alignment horizontal="general" vertical="bottom"/>
    </xf>
    <xf numFmtId="173" fontId="0" fillId="5" borderId="1" applyAlignment="1" pivotButton="0" quotePrefix="0" xfId="0">
      <alignment horizontal="general" vertical="bottom"/>
    </xf>
    <xf numFmtId="173" fontId="0" fillId="0" borderId="1" applyAlignment="1" pivotButton="0" quotePrefix="0" xfId="0">
      <alignment horizontal="general" vertical="bottom"/>
    </xf>
    <xf numFmtId="173" fontId="0" fillId="6" borderId="1" applyAlignment="1" pivotButton="0" quotePrefix="0" xfId="0">
      <alignment horizontal="general" vertical="bottom"/>
    </xf>
    <xf numFmtId="170" fontId="0" fillId="9" borderId="2" applyAlignment="1" pivotButton="0" quotePrefix="0" xfId="0">
      <alignment horizontal="general" vertical="bottom"/>
    </xf>
    <xf numFmtId="170" fontId="0" fillId="5" borderId="1" applyAlignment="1" pivotButton="0" quotePrefix="0" xfId="0">
      <alignment horizontal="general" vertical="bottom"/>
    </xf>
    <xf numFmtId="165" fontId="0" fillId="4" borderId="2" applyAlignment="1" pivotButton="0" quotePrefix="0" xfId="0">
      <alignment horizontal="general" vertical="bottom"/>
    </xf>
    <xf numFmtId="174" fontId="0" fillId="4" borderId="2" applyAlignment="1" pivotButton="0" quotePrefix="0" xfId="0">
      <alignment horizontal="general" vertical="bottom"/>
    </xf>
    <xf numFmtId="174" fontId="0" fillId="5" borderId="1" applyAlignment="1" pivotButton="0" quotePrefix="0" xfId="0">
      <alignment horizontal="general" vertical="bottom"/>
    </xf>
    <xf numFmtId="174" fontId="0" fillId="0" borderId="1" applyAlignment="1" pivotButton="0" quotePrefix="0" xfId="0">
      <alignment horizontal="general" vertical="bottom"/>
    </xf>
    <xf numFmtId="174" fontId="0" fillId="6" borderId="1" applyAlignment="1" pivotButton="0" quotePrefix="0" xfId="0">
      <alignment horizontal="general" vertical="bottom"/>
    </xf>
    <xf numFmtId="174" fontId="10" fillId="7" borderId="1" applyAlignment="1" pivotButton="0" quotePrefix="0" xfId="0">
      <alignment horizontal="general" vertical="bottom"/>
    </xf>
    <xf numFmtId="174" fontId="10" fillId="5" borderId="1" applyAlignment="1" pivotButton="0" quotePrefix="0" xfId="0">
      <alignment horizontal="general" vertical="bottom"/>
    </xf>
    <xf numFmtId="175" fontId="0" fillId="4" borderId="2" applyAlignment="1" pivotButton="0" quotePrefix="0" xfId="0">
      <alignment horizontal="general" vertical="bottom"/>
    </xf>
    <xf numFmtId="175" fontId="0" fillId="5" borderId="1" applyAlignment="1" pivotButton="0" quotePrefix="0" xfId="0">
      <alignment horizontal="general" vertical="bottom"/>
    </xf>
    <xf numFmtId="175" fontId="0" fillId="0" borderId="1" applyAlignment="1" pivotButton="0" quotePrefix="0" xfId="0">
      <alignment horizontal="general" vertical="bottom"/>
    </xf>
    <xf numFmtId="175" fontId="0" fillId="6" borderId="1" applyAlignment="1" pivotButton="0" quotePrefix="0" xfId="0">
      <alignment horizontal="general" vertical="bottom"/>
    </xf>
    <xf numFmtId="176" fontId="10" fillId="7" borderId="1" applyAlignment="1" pivotButton="0" quotePrefix="0" xfId="0">
      <alignment horizontal="general" vertical="bottom"/>
    </xf>
    <xf numFmtId="176" fontId="0" fillId="5" borderId="1" applyAlignment="1" pivotButton="0" quotePrefix="0" xfId="0">
      <alignment horizontal="general" vertical="bottom"/>
    </xf>
    <xf numFmtId="176" fontId="0" fillId="0" borderId="1" applyAlignment="1" pivotButton="0" quotePrefix="0" xfId="0">
      <alignment horizontal="general" vertical="bottom"/>
    </xf>
    <xf numFmtId="176" fontId="0" fillId="6" borderId="1" applyAlignment="1" pivotButton="0" quotePrefix="0" xfId="0">
      <alignment horizontal="general" vertical="bottom"/>
    </xf>
    <xf numFmtId="175" fontId="0" fillId="9" borderId="2" applyAlignment="1" pivotButton="0" quotePrefix="0" xfId="0">
      <alignment horizontal="general" vertical="bottom"/>
    </xf>
    <xf numFmtId="177" fontId="0" fillId="4" borderId="2" applyAlignment="1" pivotButton="0" quotePrefix="0" xfId="0">
      <alignment horizontal="general" vertical="bottom"/>
    </xf>
    <xf numFmtId="177" fontId="0" fillId="5" borderId="1" applyAlignment="1" pivotButton="0" quotePrefix="0" xfId="0">
      <alignment horizontal="general" vertical="bottom"/>
    </xf>
    <xf numFmtId="177" fontId="0" fillId="0" borderId="1" applyAlignment="1" pivotButton="0" quotePrefix="0" xfId="0">
      <alignment horizontal="general" vertical="bottom"/>
    </xf>
    <xf numFmtId="177" fontId="0" fillId="6" borderId="1" applyAlignment="1" pivotButton="0" quotePrefix="0" xfId="0">
      <alignment horizontal="general" vertical="bottom"/>
    </xf>
    <xf numFmtId="0" fontId="8" fillId="11" borderId="0" applyAlignment="1" pivotButton="0" quotePrefix="0" xfId="0">
      <alignment horizontal="center" vertical="center" wrapText="1"/>
    </xf>
    <xf numFmtId="178" fontId="0" fillId="4" borderId="2" applyAlignment="1" pivotButton="0" quotePrefix="0" xfId="0">
      <alignment horizontal="general" vertical="bottom"/>
    </xf>
    <xf numFmtId="178" fontId="0" fillId="5" borderId="1" applyAlignment="1" pivotButton="0" quotePrefix="0" xfId="0">
      <alignment horizontal="general" vertical="bottom"/>
    </xf>
    <xf numFmtId="178" fontId="0" fillId="0" borderId="1" applyAlignment="1" pivotButton="0" quotePrefix="0" xfId="0">
      <alignment horizontal="general" vertical="bottom"/>
    </xf>
    <xf numFmtId="178" fontId="0" fillId="6" borderId="1" applyAlignment="1" pivotButton="0" quotePrefix="0" xfId="0">
      <alignment horizontal="general" vertical="bottom"/>
    </xf>
    <xf numFmtId="178" fontId="10" fillId="7" borderId="1" applyAlignment="1" pivotButton="0" quotePrefix="0" xfId="0">
      <alignment horizontal="general" vertical="bottom"/>
    </xf>
    <xf numFmtId="178" fontId="10" fillId="5" borderId="1" applyAlignment="1" pivotButton="0" quotePrefix="0" xfId="0">
      <alignment horizontal="general" vertical="bottom"/>
    </xf>
    <xf numFmtId="178" fontId="0" fillId="9" borderId="2" applyAlignment="1" pivotButton="0" quotePrefix="0" xfId="0">
      <alignment horizontal="general" vertical="bottom"/>
    </xf>
    <xf numFmtId="179" fontId="10" fillId="7" borderId="1" applyAlignment="1" pivotButton="0" quotePrefix="0" xfId="0">
      <alignment horizontal="general" vertical="bottom"/>
    </xf>
    <xf numFmtId="179" fontId="0" fillId="5" borderId="1" applyAlignment="1" pivotButton="0" quotePrefix="0" xfId="0">
      <alignment horizontal="general" vertical="bottom"/>
    </xf>
    <xf numFmtId="179" fontId="0" fillId="0" borderId="1" applyAlignment="1" pivotButton="0" quotePrefix="0" xfId="0">
      <alignment horizontal="general" vertical="bottom"/>
    </xf>
    <xf numFmtId="179" fontId="0" fillId="9" borderId="2" applyAlignment="1" pivotButton="0" quotePrefix="0" xfId="0">
      <alignment horizontal="general" vertical="bottom"/>
    </xf>
    <xf numFmtId="179" fontId="10" fillId="5" borderId="1" applyAlignment="1" pivotButton="0" quotePrefix="0" xfId="0">
      <alignment horizontal="general" vertical="bottom"/>
    </xf>
    <xf numFmtId="180" fontId="10" fillId="7" borderId="1" applyAlignment="1" pivotButton="0" quotePrefix="0" xfId="0">
      <alignment horizontal="general" vertical="bottom"/>
    </xf>
    <xf numFmtId="180" fontId="10" fillId="5" borderId="1" applyAlignment="1" pivotButton="0" quotePrefix="0" xfId="0">
      <alignment horizontal="general" vertical="bottom"/>
    </xf>
    <xf numFmtId="180" fontId="0" fillId="0" borderId="1" applyAlignment="1" pivotButton="0" quotePrefix="0" xfId="0">
      <alignment horizontal="general" vertical="bottom"/>
    </xf>
    <xf numFmtId="180" fontId="0" fillId="9" borderId="2" applyAlignment="1" pivotButton="0" quotePrefix="0" xfId="0">
      <alignment horizontal="general" vertical="bottom"/>
    </xf>
    <xf numFmtId="180" fontId="0" fillId="5" borderId="1" applyAlignment="1" pivotButton="0" quotePrefix="0" xfId="0">
      <alignment horizontal="general" vertical="bottom"/>
    </xf>
    <xf numFmtId="181" fontId="0" fillId="4" borderId="2" applyAlignment="1" pivotButton="0" quotePrefix="0" xfId="0">
      <alignment horizontal="general" vertical="bottom"/>
    </xf>
    <xf numFmtId="181" fontId="0" fillId="5" borderId="1" applyAlignment="1" pivotButton="0" quotePrefix="0" xfId="0">
      <alignment horizontal="general" vertical="bottom"/>
    </xf>
    <xf numFmtId="181" fontId="0" fillId="0" borderId="1" applyAlignment="1" pivotButton="0" quotePrefix="0" xfId="0">
      <alignment horizontal="general" vertical="bottom"/>
    </xf>
    <xf numFmtId="181" fontId="0" fillId="9" borderId="2" applyAlignment="1" pivotButton="0" quotePrefix="0" xfId="0">
      <alignment horizontal="general" vertical="bottom"/>
    </xf>
    <xf numFmtId="182" fontId="0" fillId="4" borderId="2" applyAlignment="1" pivotButton="0" quotePrefix="0" xfId="0">
      <alignment horizontal="general" vertical="bottom"/>
    </xf>
    <xf numFmtId="182" fontId="0" fillId="5" borderId="1" applyAlignment="1" pivotButton="0" quotePrefix="0" xfId="0">
      <alignment horizontal="general" vertical="bottom"/>
    </xf>
    <xf numFmtId="182" fontId="0" fillId="0" borderId="1" applyAlignment="1" pivotButton="0" quotePrefix="0" xfId="0">
      <alignment horizontal="general" vertical="bottom"/>
    </xf>
    <xf numFmtId="182" fontId="0" fillId="6" borderId="1" applyAlignment="1" pivotButton="0" quotePrefix="0" xfId="0">
      <alignment horizontal="general" vertical="bottom"/>
    </xf>
    <xf numFmtId="182" fontId="0" fillId="9" borderId="2" applyAlignment="1" pivotButton="0" quotePrefix="0" xfId="0">
      <alignment horizontal="general" vertical="bottom"/>
    </xf>
    <xf numFmtId="183" fontId="0" fillId="4" borderId="2" applyAlignment="1" pivotButton="0" quotePrefix="0" xfId="0">
      <alignment horizontal="general" vertical="bottom"/>
    </xf>
    <xf numFmtId="183" fontId="0" fillId="5" borderId="1" applyAlignment="1" pivotButton="0" quotePrefix="0" xfId="0">
      <alignment horizontal="general" vertical="bottom"/>
    </xf>
    <xf numFmtId="183" fontId="0" fillId="0" borderId="1" applyAlignment="1" pivotButton="0" quotePrefix="0" xfId="0">
      <alignment horizontal="general" vertical="bottom"/>
    </xf>
    <xf numFmtId="183" fontId="0" fillId="6" borderId="1" applyAlignment="1" pivotButton="0" quotePrefix="0" xfId="0">
      <alignment horizontal="general" vertical="bottom"/>
    </xf>
    <xf numFmtId="183" fontId="0" fillId="9" borderId="2" applyAlignment="1" pivotButton="0" quotePrefix="0" xfId="0">
      <alignment horizontal="general" vertical="bottom"/>
    </xf>
    <xf numFmtId="184" fontId="0" fillId="4" borderId="2" applyAlignment="1" pivotButton="0" quotePrefix="0" xfId="0">
      <alignment horizontal="general" vertical="bottom"/>
    </xf>
    <xf numFmtId="184" fontId="0" fillId="5" borderId="1" applyAlignment="1" pivotButton="0" quotePrefix="0" xfId="0">
      <alignment horizontal="general" vertical="bottom"/>
    </xf>
    <xf numFmtId="184" fontId="0" fillId="0" borderId="1" applyAlignment="1" pivotButton="0" quotePrefix="0" xfId="0">
      <alignment horizontal="general" vertical="bottom"/>
    </xf>
    <xf numFmtId="184" fontId="0" fillId="9" borderId="2" applyAlignment="1" pivotButton="0" quotePrefix="0" xfId="0">
      <alignment horizontal="general" vertical="bottom"/>
    </xf>
    <xf numFmtId="0" fontId="8" fillId="12" borderId="0" applyAlignment="1" pivotButton="0" quotePrefix="0" xfId="0">
      <alignment horizontal="center" vertical="center" wrapText="1"/>
    </xf>
    <xf numFmtId="167" fontId="10" fillId="7" borderId="1" applyAlignment="1" pivotButton="0" quotePrefix="0" xfId="0">
      <alignment horizontal="general" vertical="bottom"/>
    </xf>
    <xf numFmtId="167" fontId="10" fillId="5" borderId="1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general" vertical="bottom"/>
    </xf>
    <xf numFmtId="0" fontId="0" fillId="7" borderId="1" applyAlignment="1" pivotButton="0" quotePrefix="0" xfId="0">
      <alignment horizontal="general" vertical="bottom"/>
    </xf>
    <xf numFmtId="185" fontId="0" fillId="7" borderId="1" applyAlignment="1" pivotButton="0" quotePrefix="0" xfId="0">
      <alignment horizontal="general" vertical="bottom"/>
    </xf>
    <xf numFmtId="0" fontId="5" fillId="7" borderId="1" applyAlignment="1" pivotButton="0" quotePrefix="0" xfId="0">
      <alignment horizontal="general" vertical="bottom"/>
    </xf>
    <xf numFmtId="4" fontId="0" fillId="4" borderId="2" applyAlignment="1" pivotButton="0" quotePrefix="0" xfId="0">
      <alignment horizontal="general" vertical="bottom"/>
    </xf>
    <xf numFmtId="4" fontId="0" fillId="7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center" vertical="center"/>
    </xf>
    <xf numFmtId="164" fontId="0" fillId="4" borderId="2" applyAlignment="1" pivotButton="0" quotePrefix="0" xfId="0">
      <alignment horizontal="general" vertical="bottom"/>
    </xf>
    <xf numFmtId="164" fontId="0" fillId="5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general" vertical="bottom"/>
    </xf>
    <xf numFmtId="0" fontId="0" fillId="4" borderId="2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  <xf numFmtId="0" fontId="0" fillId="6" borderId="1" applyAlignment="1" pivotButton="0" quotePrefix="0" xfId="0">
      <alignment horizontal="general" vertical="bottom"/>
    </xf>
    <xf numFmtId="166" fontId="0" fillId="4" borderId="2" applyAlignment="1" pivotButton="0" quotePrefix="0" xfId="0">
      <alignment horizontal="general" vertical="bottom"/>
    </xf>
    <xf numFmtId="166" fontId="0" fillId="5" borderId="1" applyAlignment="1" pivotButton="0" quotePrefix="0" xfId="0">
      <alignment horizontal="general" vertical="bottom"/>
    </xf>
    <xf numFmtId="166" fontId="0" fillId="0" borderId="1" applyAlignment="1" pivotButton="0" quotePrefix="0" xfId="0">
      <alignment horizontal="general" vertical="bottom"/>
    </xf>
    <xf numFmtId="166" fontId="0" fillId="6" borderId="1" applyAlignment="1" pivotButton="0" quotePrefix="0" xfId="0">
      <alignment horizontal="general" vertical="bottom"/>
    </xf>
    <xf numFmtId="167" fontId="0" fillId="4" borderId="2" applyAlignment="1" pivotButton="0" quotePrefix="0" xfId="0">
      <alignment horizontal="general" vertical="bottom"/>
    </xf>
    <xf numFmtId="167" fontId="0" fillId="5" borderId="1" applyAlignment="1" pivotButton="0" quotePrefix="0" xfId="0">
      <alignment horizontal="general" vertical="bottom"/>
    </xf>
    <xf numFmtId="167" fontId="0" fillId="0" borderId="1" applyAlignment="1" pivotButton="0" quotePrefix="0" xfId="0">
      <alignment horizontal="general" vertical="bottom"/>
    </xf>
    <xf numFmtId="167" fontId="0" fillId="6" borderId="1" applyAlignment="1" pivotButton="0" quotePrefix="0" xfId="0">
      <alignment horizontal="general" vertical="bottom"/>
    </xf>
    <xf numFmtId="168" fontId="10" fillId="7" borderId="1" applyAlignment="1" pivotButton="0" quotePrefix="0" xfId="0">
      <alignment horizontal="general" vertical="bottom"/>
    </xf>
    <xf numFmtId="168" fontId="0" fillId="5" borderId="1" applyAlignment="1" pivotButton="0" quotePrefix="0" xfId="0">
      <alignment horizontal="general" vertical="bottom"/>
    </xf>
    <xf numFmtId="168" fontId="0" fillId="0" borderId="1" applyAlignment="1" pivotButton="0" quotePrefix="0" xfId="0">
      <alignment horizontal="general" vertical="bottom"/>
    </xf>
    <xf numFmtId="168" fontId="0" fillId="6" borderId="1" applyAlignment="1" pivotButton="0" quotePrefix="0" xfId="0">
      <alignment horizontal="general" vertical="bottom"/>
    </xf>
    <xf numFmtId="0" fontId="10" fillId="7" borderId="1" applyAlignment="1" pivotButton="0" quotePrefix="0" xfId="0">
      <alignment horizontal="general" vertical="bottom"/>
    </xf>
    <xf numFmtId="0" fontId="8" fillId="8" borderId="0" applyAlignment="1" pivotButton="0" quotePrefix="0" xfId="0">
      <alignment horizontal="center" vertical="center" wrapText="1"/>
    </xf>
    <xf numFmtId="169" fontId="0" fillId="4" borderId="2" applyAlignment="1" pivotButton="0" quotePrefix="0" xfId="0">
      <alignment horizontal="general" vertical="bottom"/>
    </xf>
    <xf numFmtId="169" fontId="0" fillId="5" borderId="1" applyAlignment="1" pivotButton="0" quotePrefix="0" xfId="0">
      <alignment horizontal="general" vertical="bottom"/>
    </xf>
    <xf numFmtId="169" fontId="0" fillId="0" borderId="1" applyAlignment="1" pivotButton="0" quotePrefix="0" xfId="0">
      <alignment horizontal="general" vertical="bottom"/>
    </xf>
    <xf numFmtId="169" fontId="0" fillId="6" borderId="1" applyAlignment="1" pivotButton="0" quotePrefix="0" xfId="0">
      <alignment horizontal="general" vertical="bottom"/>
    </xf>
    <xf numFmtId="170" fontId="10" fillId="7" borderId="1" applyAlignment="1" pivotButton="0" quotePrefix="0" xfId="0">
      <alignment horizontal="general" vertical="bottom"/>
    </xf>
    <xf numFmtId="170" fontId="10" fillId="5" borderId="1" applyAlignment="1" pivotButton="0" quotePrefix="0" xfId="0">
      <alignment horizontal="general" vertical="bottom"/>
    </xf>
    <xf numFmtId="170" fontId="0" fillId="0" borderId="1" applyAlignment="1" pivotButton="0" quotePrefix="0" xfId="0">
      <alignment horizontal="general" vertical="bottom"/>
    </xf>
    <xf numFmtId="170" fontId="0" fillId="6" borderId="1" applyAlignment="1" pivotButton="0" quotePrefix="0" xfId="0">
      <alignment horizontal="general" vertical="bottom"/>
    </xf>
    <xf numFmtId="0" fontId="0" fillId="9" borderId="2" applyAlignment="1" pivotButton="0" quotePrefix="0" xfId="0">
      <alignment horizontal="general" vertical="bottom"/>
    </xf>
    <xf numFmtId="165" fontId="10" fillId="7" borderId="1" applyAlignment="1" pivotButton="0" quotePrefix="0" xfId="0">
      <alignment horizontal="general" vertical="bottom"/>
    </xf>
    <xf numFmtId="165" fontId="10" fillId="5" borderId="1" applyAlignment="1" pivotButton="0" quotePrefix="0" xfId="0">
      <alignment horizontal="general" vertical="bottom"/>
    </xf>
    <xf numFmtId="165" fontId="0" fillId="9" borderId="2" applyAlignment="1" pivotButton="0" quotePrefix="0" xfId="0">
      <alignment horizontal="general" vertical="bottom"/>
    </xf>
    <xf numFmtId="165" fontId="0" fillId="5" borderId="1" applyAlignment="1" pivotButton="0" quotePrefix="0" xfId="0">
      <alignment horizontal="general" vertical="bottom"/>
    </xf>
    <xf numFmtId="0" fontId="8" fillId="10" borderId="0" applyAlignment="1" pivotButton="0" quotePrefix="0" xfId="0">
      <alignment horizontal="center" vertical="center" wrapText="1"/>
    </xf>
    <xf numFmtId="168" fontId="0" fillId="4" borderId="2" applyAlignment="1" pivotButton="0" quotePrefix="0" xfId="0">
      <alignment horizontal="general" vertical="bottom"/>
    </xf>
    <xf numFmtId="173" fontId="0" fillId="4" borderId="2" applyAlignment="1" pivotButton="0" quotePrefix="0" xfId="0">
      <alignment horizontal="general" vertical="bottom"/>
    </xf>
    <xf numFmtId="173" fontId="0" fillId="5" borderId="1" applyAlignment="1" pivotButton="0" quotePrefix="0" xfId="0">
      <alignment horizontal="general" vertical="bottom"/>
    </xf>
    <xf numFmtId="173" fontId="0" fillId="0" borderId="1" applyAlignment="1" pivotButton="0" quotePrefix="0" xfId="0">
      <alignment horizontal="general" vertical="bottom"/>
    </xf>
    <xf numFmtId="173" fontId="0" fillId="6" borderId="1" applyAlignment="1" pivotButton="0" quotePrefix="0" xfId="0">
      <alignment horizontal="general" vertical="bottom"/>
    </xf>
    <xf numFmtId="170" fontId="0" fillId="9" borderId="2" applyAlignment="1" pivotButton="0" quotePrefix="0" xfId="0">
      <alignment horizontal="general" vertical="bottom"/>
    </xf>
    <xf numFmtId="170" fontId="0" fillId="5" borderId="1" applyAlignment="1" pivotButton="0" quotePrefix="0" xfId="0">
      <alignment horizontal="general" vertical="bottom"/>
    </xf>
    <xf numFmtId="175" fontId="0" fillId="4" borderId="2" applyAlignment="1" pivotButton="0" quotePrefix="0" xfId="0">
      <alignment horizontal="general" vertical="bottom"/>
    </xf>
    <xf numFmtId="175" fontId="0" fillId="5" borderId="1" applyAlignment="1" pivotButton="0" quotePrefix="0" xfId="0">
      <alignment horizontal="general" vertical="bottom"/>
    </xf>
    <xf numFmtId="175" fontId="0" fillId="0" borderId="1" applyAlignment="1" pivotButton="0" quotePrefix="0" xfId="0">
      <alignment horizontal="general" vertical="bottom"/>
    </xf>
    <xf numFmtId="175" fontId="0" fillId="6" borderId="1" applyAlignment="1" pivotButton="0" quotePrefix="0" xfId="0">
      <alignment horizontal="general" vertical="bottom"/>
    </xf>
    <xf numFmtId="175" fontId="0" fillId="9" borderId="2" applyAlignment="1" pivotButton="0" quotePrefix="0" xfId="0">
      <alignment horizontal="general" vertical="bottom"/>
    </xf>
    <xf numFmtId="177" fontId="0" fillId="4" borderId="2" applyAlignment="1" pivotButton="0" quotePrefix="0" xfId="0">
      <alignment horizontal="general" vertical="bottom"/>
    </xf>
    <xf numFmtId="177" fontId="0" fillId="5" borderId="1" applyAlignment="1" pivotButton="0" quotePrefix="0" xfId="0">
      <alignment horizontal="general" vertical="bottom"/>
    </xf>
    <xf numFmtId="177" fontId="0" fillId="0" borderId="1" applyAlignment="1" pivotButton="0" quotePrefix="0" xfId="0">
      <alignment horizontal="general" vertical="bottom"/>
    </xf>
    <xf numFmtId="177" fontId="0" fillId="6" borderId="1" applyAlignment="1" pivotButton="0" quotePrefix="0" xfId="0">
      <alignment horizontal="general" vertical="bottom"/>
    </xf>
    <xf numFmtId="0" fontId="8" fillId="11" borderId="0" applyAlignment="1" pivotButton="0" quotePrefix="0" xfId="0">
      <alignment horizontal="center" vertical="center" wrapText="1"/>
    </xf>
    <xf numFmtId="178" fontId="0" fillId="4" borderId="2" applyAlignment="1" pivotButton="0" quotePrefix="0" xfId="0">
      <alignment horizontal="general" vertical="bottom"/>
    </xf>
    <xf numFmtId="178" fontId="0" fillId="5" borderId="1" applyAlignment="1" pivotButton="0" quotePrefix="0" xfId="0">
      <alignment horizontal="general" vertical="bottom"/>
    </xf>
    <xf numFmtId="178" fontId="0" fillId="0" borderId="1" applyAlignment="1" pivotButton="0" quotePrefix="0" xfId="0">
      <alignment horizontal="general" vertical="bottom"/>
    </xf>
    <xf numFmtId="178" fontId="0" fillId="6" borderId="1" applyAlignment="1" pivotButton="0" quotePrefix="0" xfId="0">
      <alignment horizontal="general" vertical="bottom"/>
    </xf>
    <xf numFmtId="178" fontId="10" fillId="7" borderId="1" applyAlignment="1" pivotButton="0" quotePrefix="0" xfId="0">
      <alignment horizontal="general" vertical="bottom"/>
    </xf>
    <xf numFmtId="178" fontId="10" fillId="5" borderId="1" applyAlignment="1" pivotButton="0" quotePrefix="0" xfId="0">
      <alignment horizontal="general" vertical="bottom"/>
    </xf>
    <xf numFmtId="178" fontId="0" fillId="9" borderId="2" applyAlignment="1" pivotButton="0" quotePrefix="0" xfId="0">
      <alignment horizontal="general" vertical="bottom"/>
    </xf>
    <xf numFmtId="165" fontId="0" fillId="4" borderId="2" applyAlignment="1" pivotButton="0" quotePrefix="0" xfId="0">
      <alignment horizontal="general" vertical="bottom"/>
    </xf>
    <xf numFmtId="179" fontId="10" fillId="7" borderId="1" applyAlignment="1" pivotButton="0" quotePrefix="0" xfId="0">
      <alignment horizontal="general" vertical="bottom"/>
    </xf>
    <xf numFmtId="179" fontId="0" fillId="5" borderId="1" applyAlignment="1" pivotButton="0" quotePrefix="0" xfId="0">
      <alignment horizontal="general" vertical="bottom"/>
    </xf>
    <xf numFmtId="179" fontId="0" fillId="0" borderId="1" applyAlignment="1" pivotButton="0" quotePrefix="0" xfId="0">
      <alignment horizontal="general" vertical="bottom"/>
    </xf>
    <xf numFmtId="179" fontId="0" fillId="9" borderId="2" applyAlignment="1" pivotButton="0" quotePrefix="0" xfId="0">
      <alignment horizontal="general" vertical="bottom"/>
    </xf>
    <xf numFmtId="179" fontId="10" fillId="5" borderId="1" applyAlignment="1" pivotButton="0" quotePrefix="0" xfId="0">
      <alignment horizontal="general" vertical="bottom"/>
    </xf>
    <xf numFmtId="180" fontId="10" fillId="7" borderId="1" applyAlignment="1" pivotButton="0" quotePrefix="0" xfId="0">
      <alignment horizontal="general" vertical="bottom"/>
    </xf>
    <xf numFmtId="180" fontId="10" fillId="5" borderId="1" applyAlignment="1" pivotButton="0" quotePrefix="0" xfId="0">
      <alignment horizontal="general" vertical="bottom"/>
    </xf>
    <xf numFmtId="180" fontId="0" fillId="0" borderId="1" applyAlignment="1" pivotButton="0" quotePrefix="0" xfId="0">
      <alignment horizontal="general" vertical="bottom"/>
    </xf>
    <xf numFmtId="180" fontId="0" fillId="9" borderId="2" applyAlignment="1" pivotButton="0" quotePrefix="0" xfId="0">
      <alignment horizontal="general" vertical="bottom"/>
    </xf>
    <xf numFmtId="180" fontId="0" fillId="5" borderId="1" applyAlignment="1" pivotButton="0" quotePrefix="0" xfId="0">
      <alignment horizontal="general" vertical="bottom"/>
    </xf>
    <xf numFmtId="181" fontId="0" fillId="4" borderId="2" applyAlignment="1" pivotButton="0" quotePrefix="0" xfId="0">
      <alignment horizontal="general" vertical="bottom"/>
    </xf>
    <xf numFmtId="181" fontId="0" fillId="5" borderId="1" applyAlignment="1" pivotButton="0" quotePrefix="0" xfId="0">
      <alignment horizontal="general" vertical="bottom"/>
    </xf>
    <xf numFmtId="181" fontId="0" fillId="0" borderId="1" applyAlignment="1" pivotButton="0" quotePrefix="0" xfId="0">
      <alignment horizontal="general" vertical="bottom"/>
    </xf>
    <xf numFmtId="181" fontId="0" fillId="9" borderId="2" applyAlignment="1" pivotButton="0" quotePrefix="0" xfId="0">
      <alignment horizontal="general" vertical="bottom"/>
    </xf>
    <xf numFmtId="182" fontId="0" fillId="4" borderId="2" applyAlignment="1" pivotButton="0" quotePrefix="0" xfId="0">
      <alignment horizontal="general" vertical="bottom"/>
    </xf>
    <xf numFmtId="182" fontId="0" fillId="5" borderId="1" applyAlignment="1" pivotButton="0" quotePrefix="0" xfId="0">
      <alignment horizontal="general" vertical="bottom"/>
    </xf>
    <xf numFmtId="182" fontId="0" fillId="0" borderId="1" applyAlignment="1" pivotButton="0" quotePrefix="0" xfId="0">
      <alignment horizontal="general" vertical="bottom"/>
    </xf>
    <xf numFmtId="182" fontId="0" fillId="6" borderId="1" applyAlignment="1" pivotButton="0" quotePrefix="0" xfId="0">
      <alignment horizontal="general" vertical="bottom"/>
    </xf>
    <xf numFmtId="182" fontId="0" fillId="9" borderId="2" applyAlignment="1" pivotButton="0" quotePrefix="0" xfId="0">
      <alignment horizontal="general" vertical="bottom"/>
    </xf>
    <xf numFmtId="183" fontId="0" fillId="4" borderId="2" applyAlignment="1" pivotButton="0" quotePrefix="0" xfId="0">
      <alignment horizontal="general" vertical="bottom"/>
    </xf>
    <xf numFmtId="183" fontId="0" fillId="5" borderId="1" applyAlignment="1" pivotButton="0" quotePrefix="0" xfId="0">
      <alignment horizontal="general" vertical="bottom"/>
    </xf>
    <xf numFmtId="183" fontId="0" fillId="0" borderId="1" applyAlignment="1" pivotButton="0" quotePrefix="0" xfId="0">
      <alignment horizontal="general" vertical="bottom"/>
    </xf>
    <xf numFmtId="183" fontId="0" fillId="6" borderId="1" applyAlignment="1" pivotButton="0" quotePrefix="0" xfId="0">
      <alignment horizontal="general" vertical="bottom"/>
    </xf>
    <xf numFmtId="183" fontId="0" fillId="9" borderId="2" applyAlignment="1" pivotButton="0" quotePrefix="0" xfId="0">
      <alignment horizontal="general" vertical="bottom"/>
    </xf>
    <xf numFmtId="184" fontId="0" fillId="4" borderId="2" applyAlignment="1" pivotButton="0" quotePrefix="0" xfId="0">
      <alignment horizontal="general" vertical="bottom"/>
    </xf>
    <xf numFmtId="184" fontId="0" fillId="5" borderId="1" applyAlignment="1" pivotButton="0" quotePrefix="0" xfId="0">
      <alignment horizontal="general" vertical="bottom"/>
    </xf>
    <xf numFmtId="184" fontId="0" fillId="0" borderId="1" applyAlignment="1" pivotButton="0" quotePrefix="0" xfId="0">
      <alignment horizontal="general" vertical="bottom"/>
    </xf>
    <xf numFmtId="184" fontId="0" fillId="9" borderId="2" applyAlignment="1" pivotButton="0" quotePrefix="0" xfId="0">
      <alignment horizontal="general" vertical="bottom"/>
    </xf>
    <xf numFmtId="0" fontId="8" fillId="12" borderId="0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6" pivotButton="0" quotePrefix="0" xfId="0"/>
    <xf numFmtId="0" fontId="0" fillId="4" borderId="1" applyAlignment="1" pivotButton="0" quotePrefix="0" xfId="0">
      <alignment horizontal="general" vertical="bottom"/>
    </xf>
    <xf numFmtId="0" fontId="0" fillId="7" borderId="1" applyAlignment="1" pivotButton="0" quotePrefix="0" xfId="0">
      <alignment horizontal="general" vertical="bottom"/>
    </xf>
    <xf numFmtId="185" fontId="0" fillId="7" borderId="1" applyAlignment="1" pivotButton="0" quotePrefix="0" xfId="0">
      <alignment horizontal="general" vertical="bottom"/>
    </xf>
    <xf numFmtId="0" fontId="5" fillId="7" borderId="1" applyAlignment="1" pivotButton="0" quotePrefix="0" xfId="0">
      <alignment horizontal="general" vertical="bottom"/>
    </xf>
    <xf numFmtId="4" fontId="0" fillId="4" borderId="2" applyAlignment="1" pivotButton="0" quotePrefix="0" xfId="0">
      <alignment horizontal="general" vertical="bottom"/>
    </xf>
    <xf numFmtId="4" fontId="0" fillId="7" borderId="1" applyAlignment="1" pivotButton="0" quotePrefix="0" xfId="0">
      <alignment horizontal="general" vertical="bottom"/>
    </xf>
    <xf numFmtId="171" fontId="0" fillId="0" borderId="1" applyAlignment="1" pivotButton="0" quotePrefix="0" xfId="0">
      <alignment horizontal="general" vertical="bottom"/>
    </xf>
    <xf numFmtId="172" fontId="0" fillId="0" borderId="1" applyAlignment="1" pivotButton="0" quotePrefix="0" xfId="0">
      <alignment horizontal="general" vertical="bottom"/>
    </xf>
    <xf numFmtId="174" fontId="0" fillId="0" borderId="1" applyAlignment="1" pivotButton="0" quotePrefix="0" xfId="0">
      <alignment horizontal="general" vertical="bottom"/>
    </xf>
    <xf numFmtId="176" fontId="0" fillId="0" borderId="1" applyAlignment="1" pivotButton="0" quotePrefix="0" xfId="0">
      <alignment horizontal="general" vertical="bottom"/>
    </xf>
    <xf numFmtId="0" fontId="0" fillId="13" borderId="0" pivotButton="0" quotePrefix="0" xfId="0"/>
    <xf numFmtId="165" fontId="10" fillId="13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7">
    <dxf>
      <font>
        <name val="Arial"/>
        <charset val="1"/>
        <family val="0"/>
        <b val="1"/>
        <color rgb="FF006100"/>
        <sz val="12"/>
      </font>
    </dxf>
    <dxf>
      <font>
        <name val="Arial"/>
        <charset val="1"/>
        <family val="0"/>
        <b val="1"/>
        <color rgb="FF9C0006"/>
        <sz val="12"/>
      </font>
    </dxf>
    <dxf>
      <font>
        <name val="Arial"/>
        <charset val="1"/>
        <family val="0"/>
        <b val="1"/>
        <color rgb="FF7F7F7F"/>
        <sz val="12"/>
      </font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8CBAD"/>
        </patternFill>
      </fill>
    </dxf>
    <dxf>
      <fill>
        <patternFill>
          <bgColor rgb="FFFFE6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548235"/>
      <rgbColor rgb="FF800080"/>
      <rgbColor rgb="FF008080"/>
      <rgbColor rgb="FFBFBFBF"/>
      <rgbColor rgb="FF7F7F7F"/>
      <rgbColor rgb="FFA6A6A6"/>
      <rgbColor rgb="FF993366"/>
      <rgbColor rgb="FFF5F5F5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699"/>
      <rgbColor rgb="FFA9D08E"/>
      <rgbColor rgb="FFFFC7CE"/>
      <rgbColor rgb="FFCC99FF"/>
      <rgbColor rgb="FFF8CBAD"/>
      <rgbColor rgb="FF2E75B6"/>
      <rgbColor rgb="FF33CCCC"/>
      <rgbColor rgb="FF99CC00"/>
      <rgbColor rgb="FFFFCC00"/>
      <rgbColor rgb="FFBF8F00"/>
      <rgbColor rgb="FFFF6600"/>
      <rgbColor rgb="FF595959"/>
      <rgbColor rgb="FF888888"/>
      <rgbColor rgb="FF003366"/>
      <rgbColor rgb="FF339966"/>
      <rgbColor rgb="FF003300"/>
      <rgbColor rgb="FF333300"/>
      <rgbColor rgb="FF993300"/>
      <rgbColor rgb="FF993366"/>
      <rgbColor rgb="FF1F4E78"/>
      <rgbColor rgb="FF555555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B3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" customWidth="1" style="131" min="1" max="1"/>
    <col width="110" customWidth="1" style="131" min="2" max="2"/>
  </cols>
  <sheetData>
    <row r="2" ht="17.35" customHeight="1" s="132">
      <c r="B2" s="133" t="inlineStr">
        <is>
          <t>Formulaire ESG – Saisie des indicateurs (v3 — structure GSE 28.04.2026)</t>
        </is>
      </c>
    </row>
    <row r="4" ht="15" customHeight="1" s="132">
      <c r="B4" s="134" t="inlineStr">
        <is>
          <t>Comment utiliser ce classeur</t>
        </is>
      </c>
    </row>
    <row r="5" ht="18" customHeight="1" s="132">
      <c r="A5" s="134" t="n"/>
      <c r="B5" s="135" t="n"/>
    </row>
    <row r="6" ht="18" customHeight="1" s="132">
      <c r="A6" s="134" t="inlineStr">
        <is>
          <t>1.</t>
        </is>
      </c>
      <c r="B6" s="135" t="inlineStr">
        <is>
          <t>Renseigner les valeurs dans les cellules jaunes (Valeur N) et vertes (Objectif N) du Formulaire.</t>
        </is>
      </c>
    </row>
    <row r="7" ht="18" customHeight="1" s="132">
      <c r="A7" s="134" t="inlineStr">
        <is>
          <t>2.</t>
        </is>
      </c>
      <c r="B7" s="135" t="inlineStr">
        <is>
          <t>Les cellules grises (calcul / résultat) et celles liées à un onglet de détail s'auto-remplissent ; ne pas y écrire.</t>
        </is>
      </c>
    </row>
    <row r="8" ht="18" customHeight="1" s="132">
      <c r="A8" s="134" t="inlineStr">
        <is>
          <t>3.</t>
        </is>
      </c>
      <c r="B8" s="135" t="inlineStr">
        <is>
          <t>Les onglets Personnel, GES, Fournisseurs, Sites, Biodiversité, Risques climatiques contiennent les détails à pleinement renseigner chaque année. Ils alimentent automatiquement le Formulaire (0.10, 25.4-25.6, 20.2.1-20.2.2).</t>
        </is>
      </c>
    </row>
    <row r="9" ht="18" customHeight="1" s="132">
      <c r="A9" s="134" t="inlineStr">
        <is>
          <t>4.</t>
        </is>
      </c>
      <c r="B9" s="135" t="inlineStr">
        <is>
          <t>Pour les indicateurs où un objectif est applicable, saisir la cible dans la colonne « Objectif N ».</t>
        </is>
      </c>
    </row>
    <row r="10" ht="18" customHeight="1" s="132">
      <c r="A10" s="134" t="n"/>
      <c r="B10" s="135" t="n"/>
    </row>
    <row r="11" ht="18" customHeight="1" s="132">
      <c r="A11" s="134" t="inlineStr">
        <is>
          <t>Année N+1 (avec comparaison)</t>
        </is>
      </c>
      <c r="B11" s="135" t="n"/>
    </row>
    <row r="12" ht="18" customHeight="1" s="132">
      <c r="A12" s="134" t="n"/>
      <c r="B12" s="135" t="inlineStr">
        <is>
          <t>Le script « generer_annee_suivante.py » fait le travail en une commande :</t>
        </is>
      </c>
    </row>
    <row r="13" ht="18" customHeight="1" s="132">
      <c r="A13" s="134" t="n"/>
      <c r="B13" s="135" t="inlineStr">
        <is>
          <t xml:space="preserve">    python generer_annee_suivante.py FichierAnneeN.xlsx FichierAnneeN+1.xlsx</t>
        </is>
      </c>
    </row>
    <row r="14" ht="18" customHeight="1" s="132">
      <c r="A14" s="134" t="n"/>
      <c r="B14" s="135" t="inlineStr">
        <is>
          <t>Il reporte Valeur N et Objectif N → Valeur N-1 et Objectif N-1. Pour les indicateurs stables (politiques, méthodologies, identité), il pré-remplit aussi la Valeur N — modifiable. Liste éditable en haut du script.</t>
        </is>
      </c>
    </row>
    <row r="15" ht="18" customHeight="1" s="132">
      <c r="A15" s="134" t="n"/>
      <c r="B15" s="135" t="n"/>
    </row>
    <row r="16" ht="18" customHeight="1" s="132">
      <c r="A16" s="134" t="inlineStr">
        <is>
          <t>Code couleur</t>
        </is>
      </c>
      <c r="B16" s="135" t="n"/>
    </row>
    <row r="17" ht="18" customHeight="1" s="132">
      <c r="A17" s="134" t="n"/>
      <c r="B17" s="135" t="inlineStr">
        <is>
          <t>Jaune saturé + bordure bleue → cellule de saisie (Valeur N, Justification, Source).</t>
        </is>
      </c>
    </row>
    <row r="18" ht="18" customHeight="1" s="132">
      <c r="A18" s="134" t="n"/>
      <c r="B18" s="135" t="inlineStr">
        <is>
          <t>Vert + bordure bleue          → cellule de saisie d'objectif (Objectif N).</t>
        </is>
      </c>
    </row>
    <row r="19" ht="18" customHeight="1" s="132">
      <c r="A19" s="134" t="n"/>
      <c r="B19" s="135" t="inlineStr">
        <is>
          <t>Gris clair                    → cellule calculée automatiquement.</t>
        </is>
      </c>
    </row>
    <row r="20" ht="18" customHeight="1" s="132">
      <c r="A20" s="134" t="n"/>
      <c r="B20" s="135" t="inlineStr">
        <is>
          <t>Gris moyen                    → valeur de l'année précédente (lecture).</t>
        </is>
      </c>
    </row>
    <row r="21" ht="18" customHeight="1" s="132">
      <c r="A21" s="134" t="n"/>
      <c r="B21" s="135" t="n"/>
    </row>
    <row r="22" ht="18" customHeight="1" s="132">
      <c r="A22" s="134" t="inlineStr">
        <is>
          <t>Tendance et couleurs sémantiques</t>
        </is>
      </c>
      <c r="B22" s="135" t="n"/>
    </row>
    <row r="23" ht="18" customHeight="1" s="132">
      <c r="A23" s="134" t="n"/>
      <c r="B23" s="135" t="inlineStr">
        <is>
          <t>Le pictogramme ▲ / ▼ / → reflète la direction mécanique de la variation.</t>
        </is>
      </c>
    </row>
    <row r="24" ht="18" customHeight="1" s="132">
      <c r="A24" s="134" t="n"/>
      <c r="B24" s="135" t="inlineStr">
        <is>
          <t>La couleur reflète l'impact ESG :</t>
        </is>
      </c>
    </row>
    <row r="25" ht="18" customHeight="1" s="132">
      <c r="A25" s="134" t="n"/>
      <c r="B25" s="135" t="inlineStr">
        <is>
          <t xml:space="preserve">   • vert  = évolution favorable (par ex. moins d'émissions, plus de satisfaction, ratio F/H plus proche de 1:1)</t>
        </is>
      </c>
    </row>
    <row r="26" ht="18" customHeight="1" s="132">
      <c r="A26" s="134" t="n"/>
      <c r="B26" s="135" t="inlineStr">
        <is>
          <t xml:space="preserve">   • rouge = évolution défavorable (par ex. plus d'émissions, écart salarial qui augmente en valeur absolue)</t>
        </is>
      </c>
    </row>
    <row r="27" ht="18" customHeight="1" s="132">
      <c r="A27" s="134" t="n"/>
      <c r="B27" s="135" t="inlineStr">
        <is>
          <t xml:space="preserve">   • gris  = neutre ou stable</t>
        </is>
      </c>
    </row>
    <row r="28" ht="18" customHeight="1" s="132">
      <c r="A28" s="134" t="n"/>
      <c r="B28" s="135" t="inlineStr">
        <is>
          <t>Indicateurs symétriques (écarts salariaux, ratios F/H) : l'évaluation porte sur la distance à l'idéal (0 % d'écart, 1:1 de ratio).</t>
        </is>
      </c>
    </row>
    <row r="29" ht="18" customHeight="1" s="132">
      <c r="A29" s="134" t="n"/>
      <c r="B29" s="135" t="n"/>
    </row>
    <row r="30" ht="18" customHeight="1" s="132">
      <c r="A30" s="134" t="inlineStr">
        <is>
          <t>Extraction des données</t>
        </is>
      </c>
      <c r="B30" s="135" t="n"/>
    </row>
    <row r="31" ht="18" customHeight="1" s="132">
      <c r="A31" s="134" t="n"/>
      <c r="B31" s="135" t="inlineStr">
        <is>
          <t>L'onglet Extraction regroupe tous les indicateurs sous forme de table plate, prête pour reprise par un système amont.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0.xml><?xml version="1.0" encoding="utf-8"?>
<worksheet xmlns="http://schemas.openxmlformats.org/spreadsheetml/2006/main">
  <sheetPr filterMode="0">
    <outlinePr summaryBelow="1" summaryRight="1"/>
    <pageSetUpPr fitToPage="0"/>
  </sheetPr>
  <dimension ref="A1:B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2"/>
  </cols>
  <sheetData>
    <row r="1" ht="15" customHeight="1" s="132">
      <c r="A1" s="134" t="inlineStr">
        <is>
          <t>Oui/Non/NA</t>
        </is>
      </c>
      <c r="B1" s="134" t="inlineStr">
        <is>
          <t>Niveau de risque</t>
        </is>
      </c>
    </row>
    <row r="2" ht="15" customHeight="1" s="132">
      <c r="A2" s="131" t="inlineStr">
        <is>
          <t>Oui</t>
        </is>
      </c>
      <c r="B2" s="131" t="inlineStr">
        <is>
          <t>Faible</t>
        </is>
      </c>
    </row>
    <row r="3" ht="15" customHeight="1" s="132">
      <c r="A3" s="131" t="inlineStr">
        <is>
          <t>Non</t>
        </is>
      </c>
      <c r="B3" s="131" t="inlineStr">
        <is>
          <t>Moyen</t>
        </is>
      </c>
    </row>
    <row r="4" ht="15" customHeight="1" s="132">
      <c r="A4" s="131" t="inlineStr">
        <is>
          <t>NA</t>
        </is>
      </c>
      <c r="B4" s="131" t="inlineStr">
        <is>
          <t>Élevé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Q13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9" customWidth="1" style="131" min="1" max="1"/>
    <col width="14" customWidth="1" style="131" min="2" max="2"/>
    <col width="26" customWidth="1" style="131" min="3" max="3"/>
    <col width="50" customWidth="1" style="131" min="4" max="4"/>
    <col width="11" customWidth="1" style="131" min="5" max="5"/>
    <col width="14" customWidth="1" style="131" min="6" max="7"/>
    <col width="12" customWidth="1" style="131" min="8" max="8"/>
    <col width="9" customWidth="1" style="131" min="9" max="9"/>
    <col width="8" customWidth="1" style="131" min="10" max="10"/>
    <col width="14" customWidth="1" style="131" min="11" max="12"/>
    <col width="12" customWidth="1" style="131" min="13" max="14"/>
    <col width="30" customWidth="1" style="131" min="15" max="16"/>
    <col hidden="1" width="6" customWidth="1" style="131" min="17" max="17"/>
  </cols>
  <sheetData>
    <row r="1" ht="17.35" customHeight="1" s="132">
      <c r="A1" s="133" t="inlineStr">
        <is>
          <t>Formulaire ESG – Saisie des indicateurs (v3, structure GSE)</t>
        </is>
      </c>
    </row>
    <row r="2" ht="15" customHeight="1" s="132">
      <c r="A2" s="136" t="inlineStr">
        <is>
          <t>Saisir dans les cellules jaunes ; les cellules grises sont calculées. Couleur de la flèche = sens ESG (vert = favorable, rouge = défavorable).</t>
        </is>
      </c>
    </row>
    <row r="4" ht="31.5" customHeight="1" s="132">
      <c r="A4" s="137" t="inlineStr">
        <is>
          <t>ID</t>
        </is>
      </c>
      <c r="B4" s="137" t="inlineStr">
        <is>
          <t>Domaine</t>
        </is>
      </c>
      <c r="C4" s="137" t="inlineStr">
        <is>
          <t>Sous-thème</t>
        </is>
      </c>
      <c r="D4" s="137" t="inlineStr">
        <is>
          <t>Champ / question</t>
        </is>
      </c>
      <c r="E4" s="137" t="inlineStr">
        <is>
          <t>Unité</t>
        </is>
      </c>
      <c r="F4" s="137" t="inlineStr">
        <is>
          <t>Valeur N</t>
        </is>
      </c>
      <c r="G4" s="137" t="inlineStr">
        <is>
          <t>Valeur N-1</t>
        </is>
      </c>
      <c r="H4" s="137" t="inlineStr">
        <is>
          <t>Δ absolu</t>
        </is>
      </c>
      <c r="I4" s="137" t="inlineStr">
        <is>
          <t>Δ %</t>
        </is>
      </c>
      <c r="J4" s="137" t="inlineStr">
        <is>
          <t>Tendance</t>
        </is>
      </c>
      <c r="K4" s="137" t="inlineStr">
        <is>
          <t>Objectif N</t>
        </is>
      </c>
      <c r="L4" s="137" t="inlineStr">
        <is>
          <t>Objectif N-1</t>
        </is>
      </c>
      <c r="M4" s="137" t="inlineStr">
        <is>
          <t>Δ Objectif</t>
        </is>
      </c>
      <c r="N4" s="137" t="inlineStr">
        <is>
          <t>Écart Réel/Obj.</t>
        </is>
      </c>
      <c r="O4" s="137" t="inlineStr">
        <is>
          <t>Justification / explication</t>
        </is>
      </c>
      <c r="P4" s="137" t="inlineStr">
        <is>
          <t>Source / commentaire</t>
        </is>
      </c>
      <c r="Q4" s="137" t="inlineStr">
        <is>
          <t>sens</t>
        </is>
      </c>
    </row>
    <row r="5" ht="19.5" customHeight="1" s="132">
      <c r="A5" s="138" t="inlineStr">
        <is>
          <t>INFORMATIONS GÉNÉRALES</t>
        </is>
      </c>
    </row>
    <row r="6" ht="15" customHeight="1" s="132">
      <c r="A6" s="139" t="inlineStr">
        <is>
          <t>0.0</t>
        </is>
      </c>
      <c r="B6" s="140" t="inlineStr">
        <is>
          <t>Général</t>
        </is>
      </c>
      <c r="C6" s="140" t="inlineStr">
        <is>
          <t>Reporting</t>
        </is>
      </c>
      <c r="D6" s="141" t="inlineStr">
        <is>
          <t>Année de reporting</t>
        </is>
      </c>
      <c r="E6" s="142" t="inlineStr">
        <is>
          <t>année</t>
        </is>
      </c>
      <c r="F6" s="143" t="n">
        <v>2025</v>
      </c>
      <c r="G6" s="144" t="n">
        <v>2024</v>
      </c>
      <c r="H6" s="145">
        <f>IF(OR(NOT(ISNUMBER(F6)),NOT(ISNUMBER(G6))),"",F6-G6)</f>
        <v/>
      </c>
      <c r="I6" s="146">
        <f>IF(OR(NOT(ISNUMBER(F6)),NOT(ISNUMBER(G6)),G6=0),"",(F6-G6)/G6)</f>
        <v/>
      </c>
      <c r="J6" s="147">
        <f>IF(OR(NOT(ISNUMBER(F6)),NOT(ISNUMBER(G6))),"",IF(F6&gt;G6,"▲",IF(F6&lt;G6,"▼","→")))</f>
        <v/>
      </c>
      <c r="K6" s="148" t="n"/>
      <c r="L6" s="148" t="n"/>
      <c r="M6" s="145" t="n"/>
      <c r="N6" s="145" t="n"/>
      <c r="O6" s="149" t="n"/>
      <c r="P6" s="149" t="n"/>
      <c r="Q6" s="136" t="inlineStr">
        <is>
          <t>N</t>
        </is>
      </c>
    </row>
    <row r="7" ht="15" customHeight="1" s="132">
      <c r="A7" s="139" t="inlineStr">
        <is>
          <t>0.01</t>
        </is>
      </c>
      <c r="B7" s="140" t="inlineStr">
        <is>
          <t>Général</t>
        </is>
      </c>
      <c r="C7" s="140" t="inlineStr">
        <is>
          <t>Identité</t>
        </is>
      </c>
      <c r="D7" s="141" t="inlineStr">
        <is>
          <t>Nom de l'organisation</t>
        </is>
      </c>
      <c r="E7" s="142" t="n"/>
      <c r="F7" s="149" t="inlineStr">
        <is>
          <t>Vélo</t>
        </is>
      </c>
      <c r="G7" s="150" t="inlineStr">
        <is>
          <t>Vélo</t>
        </is>
      </c>
      <c r="H7" s="140">
        <f>IF(OR(NOT(ISNUMBER(F7)),NOT(ISNUMBER(G7))),"",F7-G7)</f>
        <v/>
      </c>
      <c r="I7" s="146">
        <f>IF(OR(NOT(ISNUMBER(F7)),NOT(ISNUMBER(G7)),G7=0),"",(F7-G7)/G7)</f>
        <v/>
      </c>
      <c r="J7" s="147">
        <f>IF(OR(NOT(ISNUMBER(F7)),NOT(ISNUMBER(G7))),"",IF(F7&gt;G7,"▲",IF(F7&lt;G7,"▼","→")))</f>
        <v/>
      </c>
      <c r="K7" s="151" t="n"/>
      <c r="L7" s="151" t="n"/>
      <c r="M7" s="140" t="n"/>
      <c r="N7" s="140" t="n"/>
      <c r="O7" s="149" t="n"/>
      <c r="P7" s="149" t="n"/>
      <c r="Q7" s="136" t="inlineStr">
        <is>
          <t>N</t>
        </is>
      </c>
    </row>
    <row r="8" ht="15" customHeight="1" s="132">
      <c r="A8" s="139" t="inlineStr">
        <is>
          <t>0.02</t>
        </is>
      </c>
      <c r="B8" s="140" t="inlineStr">
        <is>
          <t>Général</t>
        </is>
      </c>
      <c r="C8" s="140" t="inlineStr">
        <is>
          <t>Identité</t>
        </is>
      </c>
      <c r="D8" s="141" t="inlineStr">
        <is>
          <t>Nature et forme juridique</t>
        </is>
      </c>
      <c r="E8" s="142" t="n"/>
      <c r="F8" s="149" t="inlineStr">
        <is>
          <t>SA</t>
        </is>
      </c>
      <c r="G8" s="150" t="inlineStr">
        <is>
          <t>SA</t>
        </is>
      </c>
      <c r="H8" s="140">
        <f>IF(OR(NOT(ISNUMBER(F8)),NOT(ISNUMBER(G8))),"",F8-G8)</f>
        <v/>
      </c>
      <c r="I8" s="146">
        <f>IF(OR(NOT(ISNUMBER(F8)),NOT(ISNUMBER(G8)),G8=0),"",(F8-G8)/G8)</f>
        <v/>
      </c>
      <c r="J8" s="147">
        <f>IF(OR(NOT(ISNUMBER(F8)),NOT(ISNUMBER(G8))),"",IF(F8&gt;G8,"▲",IF(F8&lt;G8,"▼","→")))</f>
        <v/>
      </c>
      <c r="K8" s="151" t="n"/>
      <c r="L8" s="151" t="n"/>
      <c r="M8" s="140" t="n"/>
      <c r="N8" s="140" t="n"/>
      <c r="O8" s="149" t="n"/>
      <c r="P8" s="149" t="n"/>
      <c r="Q8" s="136" t="inlineStr">
        <is>
          <t>N</t>
        </is>
      </c>
    </row>
    <row r="9" ht="15" customHeight="1" s="132">
      <c r="A9" s="139" t="inlineStr">
        <is>
          <t>0.03</t>
        </is>
      </c>
      <c r="B9" s="140" t="inlineStr">
        <is>
          <t>Général</t>
        </is>
      </c>
      <c r="C9" s="140" t="inlineStr">
        <is>
          <t>Identité</t>
        </is>
      </c>
      <c r="D9" s="141" t="inlineStr">
        <is>
          <t>Personne de contact</t>
        </is>
      </c>
      <c r="E9" s="142" t="n"/>
      <c r="F9" s="149" t="inlineStr">
        <is>
          <t>Marie Dupont (marie.dupont@vélo.ch)</t>
        </is>
      </c>
      <c r="G9" s="150" t="inlineStr">
        <is>
          <t>Marie Dupont (marie.dupont@vélo.ch)</t>
        </is>
      </c>
      <c r="H9" s="140">
        <f>IF(OR(NOT(ISNUMBER(F9)),NOT(ISNUMBER(G9))),"",F9-G9)</f>
        <v/>
      </c>
      <c r="I9" s="146">
        <f>IF(OR(NOT(ISNUMBER(F9)),NOT(ISNUMBER(G9)),G9=0),"",(F9-G9)/G9)</f>
        <v/>
      </c>
      <c r="J9" s="147">
        <f>IF(OR(NOT(ISNUMBER(F9)),NOT(ISNUMBER(G9))),"",IF(F9&gt;G9,"▲",IF(F9&lt;G9,"▼","→")))</f>
        <v/>
      </c>
      <c r="K9" s="151" t="n"/>
      <c r="L9" s="151" t="n"/>
      <c r="M9" s="140" t="n"/>
      <c r="N9" s="140" t="n"/>
      <c r="O9" s="149" t="n"/>
      <c r="P9" s="149" t="n"/>
      <c r="Q9" s="136" t="inlineStr">
        <is>
          <t>N</t>
        </is>
      </c>
    </row>
    <row r="10" ht="23.85" customHeight="1" s="132">
      <c r="A10" s="139" t="inlineStr">
        <is>
          <t>0.04</t>
        </is>
      </c>
      <c r="B10" s="140" t="inlineStr">
        <is>
          <t>Général</t>
        </is>
      </c>
      <c r="C10" s="140" t="inlineStr">
        <is>
          <t>Identité</t>
        </is>
      </c>
      <c r="D10" s="141" t="inlineStr">
        <is>
          <t>Profil organisationnel — activités, marques, produits, services, filiales, succursales</t>
        </is>
      </c>
      <c r="E10" s="142" t="n"/>
      <c r="F10" s="149" t="inlineStr">
        <is>
          <t>Société active dans le conseil et les services numériques. Filiales : aucune. Marques : « Vélo ».</t>
        </is>
      </c>
      <c r="G10" s="150" t="inlineStr">
        <is>
          <t>Société active dans le conseil et les services numériques. Filiales : aucune. Marques : « Vélo ».</t>
        </is>
      </c>
      <c r="H10" s="140">
        <f>IF(OR(NOT(ISNUMBER(F10)),NOT(ISNUMBER(G10))),"",F10-G10)</f>
        <v/>
      </c>
      <c r="I10" s="146">
        <f>IF(OR(NOT(ISNUMBER(F10)),NOT(ISNUMBER(G10)),G10=0),"",(F10-G10)/G10)</f>
        <v/>
      </c>
      <c r="J10" s="147">
        <f>IF(OR(NOT(ISNUMBER(F10)),NOT(ISNUMBER(G10))),"",IF(F10&gt;G10,"▲",IF(F10&lt;G10,"▼","→")))</f>
        <v/>
      </c>
      <c r="K10" s="151" t="n"/>
      <c r="L10" s="151" t="n"/>
      <c r="M10" s="140" t="n"/>
      <c r="N10" s="140" t="n"/>
      <c r="O10" s="149" t="n"/>
      <c r="P10" s="149" t="n"/>
      <c r="Q10" s="136" t="inlineStr">
        <is>
          <t>N</t>
        </is>
      </c>
    </row>
    <row r="11" ht="23.85" customHeight="1" s="132">
      <c r="A11" s="139" t="inlineStr">
        <is>
          <t>0.05</t>
        </is>
      </c>
      <c r="B11" s="140" t="inlineStr">
        <is>
          <t>Général</t>
        </is>
      </c>
      <c r="C11" s="140" t="inlineStr">
        <is>
          <t>Reporting</t>
        </is>
      </c>
      <c r="D11" s="141" t="inlineStr">
        <is>
          <t>Devise des valeurs monétaires (fixée à CHF dans ce classeur)</t>
        </is>
      </c>
      <c r="E11" s="142" t="n"/>
      <c r="F11" s="149" t="inlineStr">
        <is>
          <t>CHF</t>
        </is>
      </c>
      <c r="G11" s="150" t="inlineStr">
        <is>
          <t>CHF</t>
        </is>
      </c>
      <c r="H11" s="140">
        <f>IF(OR(NOT(ISNUMBER(F11)),NOT(ISNUMBER(G11))),"",F11-G11)</f>
        <v/>
      </c>
      <c r="I11" s="146">
        <f>IF(OR(NOT(ISNUMBER(F11)),NOT(ISNUMBER(G11)),G11=0),"",(F11-G11)/G11)</f>
        <v/>
      </c>
      <c r="J11" s="147">
        <f>IF(OR(NOT(ISNUMBER(F11)),NOT(ISNUMBER(G11))),"",IF(F11&gt;G11,"▲",IF(F11&lt;G11,"▼","→")))</f>
        <v/>
      </c>
      <c r="K11" s="151" t="n"/>
      <c r="L11" s="151" t="n"/>
      <c r="M11" s="140" t="n"/>
      <c r="N11" s="140" t="n"/>
      <c r="O11" s="149" t="n"/>
      <c r="P11" s="149" t="n"/>
      <c r="Q11" s="136" t="inlineStr">
        <is>
          <t>N</t>
        </is>
      </c>
    </row>
    <row r="12" ht="15" customHeight="1" s="132">
      <c r="A12" s="139" t="inlineStr">
        <is>
          <t>0.06</t>
        </is>
      </c>
      <c r="B12" s="140" t="inlineStr">
        <is>
          <t>Général</t>
        </is>
      </c>
      <c r="C12" s="140" t="inlineStr">
        <is>
          <t>Reporting</t>
        </is>
      </c>
      <c r="D12" s="141" t="inlineStr">
        <is>
          <t>Date de début de la période de reporting</t>
        </is>
      </c>
      <c r="E12" s="142" t="n"/>
      <c r="F12" s="152" t="n"/>
      <c r="G12" s="153" t="inlineStr">
        <is>
          <t>2024-01-01</t>
        </is>
      </c>
      <c r="H12" s="154">
        <f>IF(OR(NOT(ISNUMBER(F12)),NOT(ISNUMBER(G12))),"",F12-G12)</f>
        <v/>
      </c>
      <c r="I12" s="146">
        <f>IF(OR(NOT(ISNUMBER(F12)),NOT(ISNUMBER(G12)),G12=0),"",(F12-G12)/G12)</f>
        <v/>
      </c>
      <c r="J12" s="147">
        <f>IF(OR(NOT(ISNUMBER(F12)),NOT(ISNUMBER(G12))),"",IF(F12&gt;G12,"▲",IF(F12&lt;G12,"▼","→")))</f>
        <v/>
      </c>
      <c r="K12" s="155" t="n"/>
      <c r="L12" s="155" t="n"/>
      <c r="M12" s="154" t="n"/>
      <c r="N12" s="154" t="n"/>
      <c r="O12" s="149" t="n"/>
      <c r="P12" s="149" t="n"/>
      <c r="Q12" s="136" t="inlineStr">
        <is>
          <t>N</t>
        </is>
      </c>
    </row>
    <row r="13" ht="15" customHeight="1" s="132">
      <c r="A13" s="139" t="inlineStr">
        <is>
          <t>0.07</t>
        </is>
      </c>
      <c r="B13" s="140" t="inlineStr">
        <is>
          <t>Général</t>
        </is>
      </c>
      <c r="C13" s="140" t="inlineStr">
        <is>
          <t>Reporting</t>
        </is>
      </c>
      <c r="D13" s="141" t="inlineStr">
        <is>
          <t>Date de fin de la période de reporting</t>
        </is>
      </c>
      <c r="E13" s="142" t="n"/>
      <c r="F13" s="152" t="n"/>
      <c r="G13" s="153" t="inlineStr">
        <is>
          <t>2024-12-31</t>
        </is>
      </c>
      <c r="H13" s="154">
        <f>IF(OR(NOT(ISNUMBER(F13)),NOT(ISNUMBER(G13))),"",F13-G13)</f>
        <v/>
      </c>
      <c r="I13" s="146">
        <f>IF(OR(NOT(ISNUMBER(F13)),NOT(ISNUMBER(G13)),G13=0),"",(F13-G13)/G13)</f>
        <v/>
      </c>
      <c r="J13" s="147">
        <f>IF(OR(NOT(ISNUMBER(F13)),NOT(ISNUMBER(G13))),"",IF(F13&gt;G13,"▲",IF(F13&lt;G13,"▼","→")))</f>
        <v/>
      </c>
      <c r="K13" s="155" t="n"/>
      <c r="L13" s="155" t="n"/>
      <c r="M13" s="154" t="n"/>
      <c r="N13" s="154" t="n"/>
      <c r="O13" s="149" t="n"/>
      <c r="P13" s="149" t="n"/>
      <c r="Q13" s="136" t="inlineStr">
        <is>
          <t>N</t>
        </is>
      </c>
    </row>
    <row r="14" ht="15" customHeight="1" s="132">
      <c r="A14" s="139" t="inlineStr">
        <is>
          <t>0.08</t>
        </is>
      </c>
      <c r="B14" s="140" t="inlineStr">
        <is>
          <t>Général</t>
        </is>
      </c>
      <c r="C14" s="140" t="inlineStr">
        <is>
          <t>Finances</t>
        </is>
      </c>
      <c r="D14" s="141" t="inlineStr">
        <is>
          <t>Total actifs</t>
        </is>
      </c>
      <c r="E14" s="142" t="inlineStr">
        <is>
          <t>CHF</t>
        </is>
      </c>
      <c r="F14" s="156" t="n"/>
      <c r="G14" s="157" t="n">
        <v>4500000</v>
      </c>
      <c r="H14" s="158">
        <f>IF(OR(NOT(ISNUMBER(F14)),NOT(ISNUMBER(G14))),"",F14-G14)</f>
        <v/>
      </c>
      <c r="I14" s="146">
        <f>IF(OR(NOT(ISNUMBER(F14)),NOT(ISNUMBER(G14)),G14=0),"",(F14-G14)/G14)</f>
        <v/>
      </c>
      <c r="J14" s="147">
        <f>IF(OR(NOT(ISNUMBER(F14)),NOT(ISNUMBER(G14))),"",IF(F14&gt;G14,"▲",IF(F14&lt;G14,"▼","→")))</f>
        <v/>
      </c>
      <c r="K14" s="159" t="n"/>
      <c r="L14" s="159" t="n"/>
      <c r="M14" s="158" t="n"/>
      <c r="N14" s="158" t="n"/>
      <c r="O14" s="149" t="n"/>
      <c r="P14" s="149" t="n"/>
      <c r="Q14" s="136" t="inlineStr">
        <is>
          <t>N</t>
        </is>
      </c>
    </row>
    <row r="15" ht="15" customHeight="1" s="132">
      <c r="A15" s="139" t="inlineStr">
        <is>
          <t>0.09</t>
        </is>
      </c>
      <c r="B15" s="140" t="inlineStr">
        <is>
          <t>Général</t>
        </is>
      </c>
      <c r="C15" s="140" t="inlineStr">
        <is>
          <t>Finances</t>
        </is>
      </c>
      <c r="D15" s="141" t="inlineStr">
        <is>
          <t>Chiffre d'affaires</t>
        </is>
      </c>
      <c r="E15" s="142" t="inlineStr">
        <is>
          <t>CHF</t>
        </is>
      </c>
      <c r="F15" s="156" t="n"/>
      <c r="G15" s="157" t="n">
        <v>7200000</v>
      </c>
      <c r="H15" s="158">
        <f>IF(OR(NOT(ISNUMBER(F15)),NOT(ISNUMBER(G15))),"",F15-G15)</f>
        <v/>
      </c>
      <c r="I15" s="146">
        <f>IF(OR(NOT(ISNUMBER(F15)),NOT(ISNUMBER(G15)),G15=0),"",(F15-G15)/G15)</f>
        <v/>
      </c>
      <c r="J15" s="147">
        <f>IF(OR(NOT(ISNUMBER(F15)),NOT(ISNUMBER(G15))),"",IF(F15&gt;G15,"▲",IF(F15&lt;G15,"▼","→")))</f>
        <v/>
      </c>
      <c r="K15" s="159" t="n"/>
      <c r="L15" s="159" t="n"/>
      <c r="M15" s="158" t="n"/>
      <c r="N15" s="158" t="n"/>
      <c r="O15" s="149" t="n"/>
      <c r="P15" s="149" t="n"/>
      <c r="Q15" s="136" t="inlineStr">
        <is>
          <t>U</t>
        </is>
      </c>
    </row>
    <row r="16" ht="15" customHeight="1" s="132">
      <c r="A16" s="139" t="inlineStr">
        <is>
          <t>0.10</t>
        </is>
      </c>
      <c r="B16" s="140" t="inlineStr">
        <is>
          <t>Général</t>
        </is>
      </c>
      <c r="C16" s="140" t="inlineStr">
        <is>
          <t>Effectif</t>
        </is>
      </c>
      <c r="D16" s="141" t="inlineStr">
        <is>
          <t>Effectif total en ETP (depuis feuille « Personnel »)</t>
        </is>
      </c>
      <c r="E16" s="142" t="inlineStr">
        <is>
          <t>ETP</t>
        </is>
      </c>
      <c r="F16" s="160">
        <f>IF(Personnel!J13=0,"",Personnel!J13)</f>
        <v/>
      </c>
      <c r="G16" s="161" t="n"/>
      <c r="H16" s="162">
        <f>IF(OR(NOT(ISNUMBER(F16)),NOT(ISNUMBER(G16))),"",F16-G16)</f>
        <v/>
      </c>
      <c r="I16" s="146">
        <f>IF(OR(NOT(ISNUMBER(F16)),NOT(ISNUMBER(G16)),G16=0),"",(F16-G16)/G16)</f>
        <v/>
      </c>
      <c r="J16" s="147">
        <f>IF(OR(NOT(ISNUMBER(F16)),NOT(ISNUMBER(G16))),"",IF(F16&gt;G16,"▲",IF(F16&lt;G16,"▼","→")))</f>
        <v/>
      </c>
      <c r="K16" s="163" t="n"/>
      <c r="L16" s="163" t="n"/>
      <c r="M16" s="162" t="n"/>
      <c r="N16" s="162" t="n"/>
      <c r="O16" s="149" t="n"/>
      <c r="P16" s="149" t="n"/>
      <c r="Q16" s="136" t="inlineStr">
        <is>
          <t>N</t>
        </is>
      </c>
    </row>
    <row r="17" ht="15" customHeight="1" s="132">
      <c r="A17" s="139" t="inlineStr">
        <is>
          <t>0.11</t>
        </is>
      </c>
      <c r="B17" s="140" t="inlineStr">
        <is>
          <t>Général</t>
        </is>
      </c>
      <c r="C17" s="140" t="inlineStr">
        <is>
          <t>Effectif</t>
        </is>
      </c>
      <c r="D17" s="141" t="inlineStr">
        <is>
          <t>Méthodologie de comptage des ETP</t>
        </is>
      </c>
      <c r="E17" s="142" t="n"/>
      <c r="F17" s="149" t="inlineStr">
        <is>
          <t>ETP calculés comme moyenne pondérée sur 12 mois.</t>
        </is>
      </c>
      <c r="G17" s="150" t="inlineStr">
        <is>
          <t>ETP calculés comme moyenne pondérée sur 12 mois.</t>
        </is>
      </c>
      <c r="H17" s="140">
        <f>IF(OR(NOT(ISNUMBER(F17)),NOT(ISNUMBER(G17))),"",F17-G17)</f>
        <v/>
      </c>
      <c r="I17" s="146">
        <f>IF(OR(NOT(ISNUMBER(F17)),NOT(ISNUMBER(G17)),G17=0),"",(F17-G17)/G17)</f>
        <v/>
      </c>
      <c r="J17" s="147">
        <f>IF(OR(NOT(ISNUMBER(F17)),NOT(ISNUMBER(G17))),"",IF(F17&gt;G17,"▲",IF(F17&lt;G17,"▼","→")))</f>
        <v/>
      </c>
      <c r="K17" s="151" t="n"/>
      <c r="L17" s="151" t="n"/>
      <c r="M17" s="140" t="n"/>
      <c r="N17" s="140" t="n"/>
      <c r="O17" s="149" t="n"/>
      <c r="P17" s="149" t="n"/>
      <c r="Q17" s="136" t="inlineStr">
        <is>
          <t>N</t>
        </is>
      </c>
    </row>
    <row r="18" ht="15" customHeight="1" s="132">
      <c r="A18" s="139" t="inlineStr">
        <is>
          <t>0.12</t>
        </is>
      </c>
      <c r="B18" s="140" t="inlineStr">
        <is>
          <t>Général</t>
        </is>
      </c>
      <c r="C18" s="140" t="inlineStr">
        <is>
          <t>Implantation</t>
        </is>
      </c>
      <c r="D18" s="141" t="inlineStr">
        <is>
          <t>Liste des pays d'opérations (depuis feuille « Sites »)</t>
        </is>
      </c>
      <c r="E18" s="142" t="n"/>
      <c r="F18" s="164">
        <f>IF(COUNTA(Sites!F4:F23)=0,"",textjoin(", ",TRUE(),Sites!F4:F23))</f>
        <v/>
      </c>
      <c r="G18" s="150" t="n"/>
      <c r="H18" s="140">
        <f>IF(OR(NOT(ISNUMBER(F18)),NOT(ISNUMBER(G18))),"",F18-G18)</f>
        <v/>
      </c>
      <c r="I18" s="146">
        <f>IF(OR(NOT(ISNUMBER(F18)),NOT(ISNUMBER(G18)),G18=0),"",(F18-G18)/G18)</f>
        <v/>
      </c>
      <c r="J18" s="147">
        <f>IF(OR(NOT(ISNUMBER(F18)),NOT(ISNUMBER(G18))),"",IF(F18&gt;G18,"▲",IF(F18&lt;G18,"▼","→")))</f>
        <v/>
      </c>
      <c r="K18" s="151" t="n"/>
      <c r="L18" s="151" t="n"/>
      <c r="M18" s="140" t="n"/>
      <c r="N18" s="140" t="n"/>
      <c r="O18" s="149" t="n"/>
      <c r="P18" s="149" t="n"/>
      <c r="Q18" s="136" t="inlineStr">
        <is>
          <t>N</t>
        </is>
      </c>
    </row>
    <row r="19" ht="15" customHeight="1" s="132">
      <c r="A19" s="139" t="inlineStr">
        <is>
          <t>0.13</t>
        </is>
      </c>
      <c r="B19" s="140" t="inlineStr">
        <is>
          <t>Général</t>
        </is>
      </c>
      <c r="C19" s="140" t="inlineStr">
        <is>
          <t>Certifications</t>
        </is>
      </c>
      <c r="D19" s="141" t="inlineStr">
        <is>
          <t>Liste des certifications ou labels de durabilité</t>
        </is>
      </c>
      <c r="E19" s="142" t="n"/>
      <c r="F19" s="149" t="inlineStr">
        <is>
          <t>ISO 9001 (2018), labelisé EcoEntreprise (2024)</t>
        </is>
      </c>
      <c r="G19" s="150" t="inlineStr">
        <is>
          <t>ISO 9001 (2018), labelisé EcoEntreprise (2024)</t>
        </is>
      </c>
      <c r="H19" s="140">
        <f>IF(OR(NOT(ISNUMBER(F19)),NOT(ISNUMBER(G19))),"",F19-G19)</f>
        <v/>
      </c>
      <c r="I19" s="146">
        <f>IF(OR(NOT(ISNUMBER(F19)),NOT(ISNUMBER(G19)),G19=0),"",(F19-G19)/G19)</f>
        <v/>
      </c>
      <c r="J19" s="147">
        <f>IF(OR(NOT(ISNUMBER(F19)),NOT(ISNUMBER(G19))),"",IF(F19&gt;G19,"▲",IF(F19&lt;G19,"▼","→")))</f>
        <v/>
      </c>
      <c r="K19" s="151" t="n"/>
      <c r="L19" s="151" t="n"/>
      <c r="M19" s="140" t="n"/>
      <c r="N19" s="140" t="n"/>
      <c r="O19" s="149" t="n"/>
      <c r="P19" s="149" t="n"/>
      <c r="Q19" s="136" t="inlineStr">
        <is>
          <t>N</t>
        </is>
      </c>
    </row>
    <row r="20" ht="15" customHeight="1" s="132">
      <c r="A20" s="139" t="inlineStr">
        <is>
          <t>0.14</t>
        </is>
      </c>
      <c r="B20" s="140" t="inlineStr">
        <is>
          <t>Général</t>
        </is>
      </c>
      <c r="C20" s="140" t="inlineStr">
        <is>
          <t>Parties prenantes</t>
        </is>
      </c>
      <c r="D20" s="141" t="inlineStr">
        <is>
          <t>Cartographie des parties prenantes internes et externes</t>
        </is>
      </c>
      <c r="E20" s="142" t="n"/>
      <c r="F20" s="149" t="inlineStr">
        <is>
          <t>Cartographie des parties prenantes établie en 2024 : clients, collaborateurs, fournisseurs, autorités cantonales, communautés locales.</t>
        </is>
      </c>
      <c r="G20" s="150" t="inlineStr">
        <is>
          <t>Cartographie des parties prenantes établie en 2024 : clients, collaborateurs, fournisseurs, autorités cantonales, communautés locales.</t>
        </is>
      </c>
      <c r="H20" s="140">
        <f>IF(OR(NOT(ISNUMBER(F20)),NOT(ISNUMBER(G20))),"",F20-G20)</f>
        <v/>
      </c>
      <c r="I20" s="146">
        <f>IF(OR(NOT(ISNUMBER(F20)),NOT(ISNUMBER(G20)),G20=0),"",(F20-G20)/G20)</f>
        <v/>
      </c>
      <c r="J20" s="147">
        <f>IF(OR(NOT(ISNUMBER(F20)),NOT(ISNUMBER(G20))),"",IF(F20&gt;G20,"▲",IF(F20&lt;G20,"▼","→")))</f>
        <v/>
      </c>
      <c r="K20" s="151" t="n"/>
      <c r="L20" s="151" t="n"/>
      <c r="M20" s="140" t="n"/>
      <c r="N20" s="140" t="n"/>
      <c r="O20" s="149" t="n"/>
      <c r="P20" s="149" t="n"/>
      <c r="Q20" s="136" t="inlineStr">
        <is>
          <t>N</t>
        </is>
      </c>
    </row>
    <row r="21" ht="23.85" customHeight="1" s="132">
      <c r="A21" s="139" t="inlineStr">
        <is>
          <t>0.15</t>
        </is>
      </c>
      <c r="B21" s="140" t="inlineStr">
        <is>
          <t>Général</t>
        </is>
      </c>
      <c r="C21" s="140" t="inlineStr">
        <is>
          <t>Objectifs</t>
        </is>
      </c>
      <c r="D21" s="141" t="inlineStr">
        <is>
          <t>Objectifs de durabilité fixés par l'organisation (description qualitative)</t>
        </is>
      </c>
      <c r="E21" s="142" t="n"/>
      <c r="F21" s="149" t="inlineStr">
        <is>
          <t>Engagement : réduire les émissions GES de 30% d'ici 2030, atteindre la parité F/H en 2027, viser 100% de fournisseurs durables d'ici 2028.</t>
        </is>
      </c>
      <c r="G21" s="150" t="inlineStr">
        <is>
          <t>Engagement : réduire les émissions GES de 30% d'ici 2030, atteindre la parité F/H en 2027, viser 100% de fournisseurs durables d'ici 2028.</t>
        </is>
      </c>
      <c r="H21" s="140">
        <f>IF(OR(NOT(ISNUMBER(F21)),NOT(ISNUMBER(G21))),"",F21-G21)</f>
        <v/>
      </c>
      <c r="I21" s="146">
        <f>IF(OR(NOT(ISNUMBER(F21)),NOT(ISNUMBER(G21)),G21=0),"",(F21-G21)/G21)</f>
        <v/>
      </c>
      <c r="J21" s="147">
        <f>IF(OR(NOT(ISNUMBER(F21)),NOT(ISNUMBER(G21))),"",IF(F21&gt;G21,"▲",IF(F21&lt;G21,"▼","→")))</f>
        <v/>
      </c>
      <c r="K21" s="151" t="n"/>
      <c r="L21" s="151" t="n"/>
      <c r="M21" s="140" t="n"/>
      <c r="N21" s="140" t="n"/>
      <c r="O21" s="149" t="n"/>
      <c r="P21" s="149" t="n"/>
      <c r="Q21" s="136" t="inlineStr">
        <is>
          <t>N</t>
        </is>
      </c>
    </row>
    <row r="22" ht="15" customHeight="1" s="132">
      <c r="A22" s="139" t="inlineStr">
        <is>
          <t>0.16</t>
        </is>
      </c>
      <c r="B22" s="140" t="inlineStr">
        <is>
          <t>Général</t>
        </is>
      </c>
      <c r="C22" s="140" t="inlineStr">
        <is>
          <t>Responsabilités</t>
        </is>
      </c>
      <c r="D22" s="141" t="inlineStr">
        <is>
          <t>Répartition des responsabilités au sein du personnel</t>
        </is>
      </c>
      <c r="E22" s="142" t="n"/>
      <c r="F22" s="149" t="inlineStr">
        <is>
          <t>Le directeur RSE coordonne la démarche ; chaque responsable de département contribue à ses indicateurs.</t>
        </is>
      </c>
      <c r="G22" s="150" t="inlineStr">
        <is>
          <t>Le directeur RSE coordonne la démarche ; chaque responsable de département contribue à ses indicateurs.</t>
        </is>
      </c>
      <c r="H22" s="140">
        <f>IF(OR(NOT(ISNUMBER(F22)),NOT(ISNUMBER(G22))),"",F22-G22)</f>
        <v/>
      </c>
      <c r="I22" s="146">
        <f>IF(OR(NOT(ISNUMBER(F22)),NOT(ISNUMBER(G22)),G22=0),"",(F22-G22)/G22)</f>
        <v/>
      </c>
      <c r="J22" s="147">
        <f>IF(OR(NOT(ISNUMBER(F22)),NOT(ISNUMBER(G22))),"",IF(F22&gt;G22,"▲",IF(F22&lt;G22,"▼","→")))</f>
        <v/>
      </c>
      <c r="K22" s="151" t="n"/>
      <c r="L22" s="151" t="n"/>
      <c r="M22" s="140" t="n"/>
      <c r="N22" s="140" t="n"/>
      <c r="O22" s="149" t="n"/>
      <c r="P22" s="149" t="n"/>
      <c r="Q22" s="136" t="inlineStr">
        <is>
          <t>N</t>
        </is>
      </c>
    </row>
    <row r="23" ht="19.5" customHeight="1" s="132">
      <c r="A23" s="165" t="inlineStr">
        <is>
          <t>GOUVERNANCE</t>
        </is>
      </c>
    </row>
    <row r="24" ht="15" customHeight="1" s="132">
      <c r="A24" s="131" t="inlineStr">
        <is>
          <t>1</t>
        </is>
      </c>
      <c r="B24" s="131" t="inlineStr">
        <is>
          <t>GOUVERNANCE</t>
        </is>
      </c>
      <c r="C24" s="131" t="inlineStr">
        <is>
          <t>Structure de gouvernance</t>
        </is>
      </c>
      <c r="D24" s="131" t="inlineStr">
        <is>
          <t>Structure de gouvernance — composition de l'organe de gouvernance et de la direction générale (description)</t>
        </is>
      </c>
      <c r="E24" s="131" t="inlineStr"/>
      <c r="F24" s="247" t="n"/>
      <c r="G24" s="247" t="n"/>
      <c r="H24" s="131">
        <f>IF(OR(NOT(ISNUMBER(F24)),NOT(ISNUMBER(G24))),"",F24-G24)</f>
        <v/>
      </c>
      <c r="I24" s="131">
        <f>IF(OR(NOT(ISNUMBER(F24)),NOT(ISNUMBER(G24)),G24=0),"",(F24-G24)/G24)</f>
        <v/>
      </c>
      <c r="J24" s="131">
        <f>IF(OR(NOT(ISNUMBER(F24)),NOT(ISNUMBER(G24))),"",IF(F24&gt;G24,"▲",IF(F24&lt;G24,"▼","→")))</f>
        <v/>
      </c>
    </row>
    <row r="25" ht="15" customHeight="1" s="132">
      <c r="A25" s="139" t="inlineStr">
        <is>
          <t>2.1.1</t>
        </is>
      </c>
      <c r="B25" s="140" t="inlineStr">
        <is>
          <t>GOUVERNANCE</t>
        </is>
      </c>
      <c r="C25" s="140" t="inlineStr">
        <is>
          <t>Diversité de genre</t>
        </is>
      </c>
      <c r="D25" s="141" t="inlineStr">
        <is>
          <t>Organe de gouvernance — femmes</t>
        </is>
      </c>
      <c r="E25" s="142" t="inlineStr">
        <is>
          <t>personnes</t>
        </is>
      </c>
      <c r="F25" s="166" t="n"/>
      <c r="G25" s="167" t="n">
        <v>2</v>
      </c>
      <c r="H25" s="168">
        <f>IF(OR(NOT(ISNUMBER(F25)),NOT(ISNUMBER(G25))),"",F25-G25)</f>
        <v/>
      </c>
      <c r="I25" s="146">
        <f>IF(OR(NOT(ISNUMBER(F25)),NOT(ISNUMBER(G25)),G25=0),"",(F25-G25)/G25)</f>
        <v/>
      </c>
      <c r="J25" s="147">
        <f>IF(OR(NOT(ISNUMBER(F25)),NOT(ISNUMBER(G25))),"",IF(F25&gt;G25,"▲",IF(F25&lt;G25,"▼","→")))</f>
        <v/>
      </c>
      <c r="K25" s="169" t="n"/>
      <c r="L25" s="169" t="n"/>
      <c r="M25" s="168" t="n"/>
      <c r="N25" s="168" t="n"/>
      <c r="O25" s="149" t="n"/>
      <c r="P25" s="149" t="n"/>
      <c r="Q25" s="136" t="inlineStr">
        <is>
          <t>N</t>
        </is>
      </c>
    </row>
    <row r="26" ht="15" customHeight="1" s="132">
      <c r="A26" s="139" t="inlineStr">
        <is>
          <t>2.1.2</t>
        </is>
      </c>
      <c r="B26" s="140" t="inlineStr">
        <is>
          <t>GOUVERNANCE</t>
        </is>
      </c>
      <c r="C26" s="140" t="inlineStr">
        <is>
          <t>Diversité de genre</t>
        </is>
      </c>
      <c r="D26" s="141" t="inlineStr">
        <is>
          <t>Organe de gouvernance — hommes</t>
        </is>
      </c>
      <c r="E26" s="142" t="inlineStr">
        <is>
          <t>personnes</t>
        </is>
      </c>
      <c r="F26" s="166" t="n"/>
      <c r="G26" s="167" t="n">
        <v>5</v>
      </c>
      <c r="H26" s="168">
        <f>IF(OR(NOT(ISNUMBER(F26)),NOT(ISNUMBER(G26))),"",F26-G26)</f>
        <v/>
      </c>
      <c r="I26" s="146">
        <f>IF(OR(NOT(ISNUMBER(F26)),NOT(ISNUMBER(G26)),G26=0),"",(F26-G26)/G26)</f>
        <v/>
      </c>
      <c r="J26" s="147">
        <f>IF(OR(NOT(ISNUMBER(F26)),NOT(ISNUMBER(G26))),"",IF(F26&gt;G26,"▲",IF(F26&lt;G26,"▼","→")))</f>
        <v/>
      </c>
      <c r="K26" s="169" t="n"/>
      <c r="L26" s="169" t="n"/>
      <c r="M26" s="168" t="n"/>
      <c r="N26" s="168" t="n"/>
      <c r="O26" s="149" t="n"/>
      <c r="P26" s="149" t="n"/>
      <c r="Q26" s="136" t="inlineStr">
        <is>
          <t>N</t>
        </is>
      </c>
    </row>
    <row r="27" ht="15" customHeight="1" s="132">
      <c r="A27" s="139" t="inlineStr">
        <is>
          <t>2.1</t>
        </is>
      </c>
      <c r="B27" s="140" t="inlineStr">
        <is>
          <t>GOUVERNANCE</t>
        </is>
      </c>
      <c r="C27" s="140" t="inlineStr">
        <is>
          <t>Diversité de genre</t>
        </is>
      </c>
      <c r="D27" s="141" t="inlineStr">
        <is>
          <t>Ratio F/H — organe de gouvernance</t>
        </is>
      </c>
      <c r="E27" s="142" t="inlineStr">
        <is>
          <t>ratio</t>
        </is>
      </c>
      <c r="F27" s="170">
        <f>IFERROR(F26/F27,"")</f>
        <v/>
      </c>
      <c r="G27" s="171">
        <f>IFERROR(G26/G27,"")</f>
        <v/>
      </c>
      <c r="H27" s="172">
        <f>IF(OR(NOT(ISNUMBER(F27)),NOT(ISNUMBER(G27))),"",F27-G27)</f>
        <v/>
      </c>
      <c r="I27" s="146">
        <f>IF(OR(NOT(ISNUMBER(F27)),NOT(ISNUMBER(G27)),G27=0),"",(F27-G27)/G27)</f>
        <v/>
      </c>
      <c r="J27" s="147">
        <f>IF(OR(NOT(ISNUMBER(F27)),NOT(ISNUMBER(G27))),"",IF(F27&gt;G27,"▲",IF(F27&lt;G27,"▼","→")))</f>
        <v/>
      </c>
      <c r="K27" s="173" t="n"/>
      <c r="L27" s="173" t="n"/>
      <c r="M27" s="172" t="n"/>
      <c r="N27" s="172" t="n"/>
      <c r="O27" s="149" t="n"/>
      <c r="P27" s="149" t="n"/>
      <c r="Q27" s="136" t="inlineStr">
        <is>
          <t>S1</t>
        </is>
      </c>
    </row>
    <row r="28" ht="15" customHeight="1" s="132">
      <c r="A28" s="139" t="inlineStr">
        <is>
          <t>2.2.1</t>
        </is>
      </c>
      <c r="B28" s="140" t="inlineStr">
        <is>
          <t>GOUVERNANCE</t>
        </is>
      </c>
      <c r="C28" s="140" t="inlineStr">
        <is>
          <t>Diversité de genre</t>
        </is>
      </c>
      <c r="D28" s="141" t="inlineStr">
        <is>
          <t>Management — femmes</t>
        </is>
      </c>
      <c r="E28" s="142" t="inlineStr">
        <is>
          <t>personnes</t>
        </is>
      </c>
      <c r="F28" s="166" t="n"/>
      <c r="G28" s="167" t="n">
        <v>3</v>
      </c>
      <c r="H28" s="168">
        <f>IF(OR(NOT(ISNUMBER(F28)),NOT(ISNUMBER(G28))),"",F28-G28)</f>
        <v/>
      </c>
      <c r="I28" s="146">
        <f>IF(OR(NOT(ISNUMBER(F28)),NOT(ISNUMBER(G28)),G28=0),"",(F28-G28)/G28)</f>
        <v/>
      </c>
      <c r="J28" s="147">
        <f>IF(OR(NOT(ISNUMBER(F28)),NOT(ISNUMBER(G28))),"",IF(F28&gt;G28,"▲",IF(F28&lt;G28,"▼","→")))</f>
        <v/>
      </c>
      <c r="K28" s="169" t="n"/>
      <c r="L28" s="169" t="n"/>
      <c r="M28" s="168" t="n"/>
      <c r="N28" s="168" t="n"/>
      <c r="O28" s="149" t="n"/>
      <c r="P28" s="149" t="n"/>
      <c r="Q28" s="136" t="inlineStr">
        <is>
          <t>N</t>
        </is>
      </c>
    </row>
    <row r="29" ht="15" customHeight="1" s="132">
      <c r="A29" s="139" t="inlineStr">
        <is>
          <t>2.2.2</t>
        </is>
      </c>
      <c r="B29" s="140" t="inlineStr">
        <is>
          <t>GOUVERNANCE</t>
        </is>
      </c>
      <c r="C29" s="140" t="inlineStr">
        <is>
          <t>Diversité de genre</t>
        </is>
      </c>
      <c r="D29" s="141" t="inlineStr">
        <is>
          <t>Management — hommes</t>
        </is>
      </c>
      <c r="E29" s="142" t="inlineStr">
        <is>
          <t>personnes</t>
        </is>
      </c>
      <c r="F29" s="166" t="n"/>
      <c r="G29" s="167" t="n">
        <v>6</v>
      </c>
      <c r="H29" s="168">
        <f>IF(OR(NOT(ISNUMBER(F29)),NOT(ISNUMBER(G29))),"",F29-G29)</f>
        <v/>
      </c>
      <c r="I29" s="146">
        <f>IF(OR(NOT(ISNUMBER(F29)),NOT(ISNUMBER(G29)),G29=0),"",(F29-G29)/G29)</f>
        <v/>
      </c>
      <c r="J29" s="147">
        <f>IF(OR(NOT(ISNUMBER(F29)),NOT(ISNUMBER(G29))),"",IF(F29&gt;G29,"▲",IF(F29&lt;G29,"▼","→")))</f>
        <v/>
      </c>
      <c r="K29" s="169" t="n"/>
      <c r="L29" s="169" t="n"/>
      <c r="M29" s="168" t="n"/>
      <c r="N29" s="168" t="n"/>
      <c r="O29" s="149" t="n"/>
      <c r="P29" s="149" t="n"/>
      <c r="Q29" s="136" t="inlineStr">
        <is>
          <t>N</t>
        </is>
      </c>
    </row>
    <row r="30" ht="15" customHeight="1" s="132">
      <c r="A30" s="139" t="inlineStr">
        <is>
          <t>2.2</t>
        </is>
      </c>
      <c r="B30" s="140" t="inlineStr">
        <is>
          <t>GOUVERNANCE</t>
        </is>
      </c>
      <c r="C30" s="140" t="inlineStr">
        <is>
          <t>Diversité de genre</t>
        </is>
      </c>
      <c r="D30" s="141" t="inlineStr">
        <is>
          <t>Ratio F/H — management</t>
        </is>
      </c>
      <c r="E30" s="142" t="inlineStr">
        <is>
          <t>ratio</t>
        </is>
      </c>
      <c r="F30" s="170">
        <f>IFERROR(F29/F30,"")</f>
        <v/>
      </c>
      <c r="G30" s="171">
        <f>IFERROR(G29/G30,"")</f>
        <v/>
      </c>
      <c r="H30" s="172">
        <f>IF(OR(NOT(ISNUMBER(F30)),NOT(ISNUMBER(G30))),"",F30-G30)</f>
        <v/>
      </c>
      <c r="I30" s="146">
        <f>IF(OR(NOT(ISNUMBER(F30)),NOT(ISNUMBER(G30)),G30=0),"",(F30-G30)/G30)</f>
        <v/>
      </c>
      <c r="J30" s="147">
        <f>IF(OR(NOT(ISNUMBER(F30)),NOT(ISNUMBER(G30))),"",IF(F30&gt;G30,"▲",IF(F30&lt;G30,"▼","→")))</f>
        <v/>
      </c>
      <c r="K30" s="173" t="n"/>
      <c r="L30" s="173" t="n"/>
      <c r="M30" s="172" t="n"/>
      <c r="N30" s="172" t="n"/>
      <c r="O30" s="149" t="n"/>
      <c r="P30" s="149" t="n"/>
      <c r="Q30" s="136" t="inlineStr">
        <is>
          <t>S1</t>
        </is>
      </c>
    </row>
    <row r="31" ht="15" customHeight="1" s="132">
      <c r="A31" s="139" t="inlineStr">
        <is>
          <t>2.3.1</t>
        </is>
      </c>
      <c r="B31" s="140" t="inlineStr">
        <is>
          <t>GOUVERNANCE</t>
        </is>
      </c>
      <c r="C31" s="140" t="inlineStr">
        <is>
          <t>Diversité de genre</t>
        </is>
      </c>
      <c r="D31" s="141" t="inlineStr">
        <is>
          <t>Direction générale — femmes</t>
        </is>
      </c>
      <c r="E31" s="142" t="inlineStr">
        <is>
          <t>personnes</t>
        </is>
      </c>
      <c r="F31" s="166" t="n"/>
      <c r="G31" s="167" t="n">
        <v>1</v>
      </c>
      <c r="H31" s="168">
        <f>IF(OR(NOT(ISNUMBER(F31)),NOT(ISNUMBER(G31))),"",F31-G31)</f>
        <v/>
      </c>
      <c r="I31" s="146">
        <f>IF(OR(NOT(ISNUMBER(F31)),NOT(ISNUMBER(G31)),G31=0),"",(F31-G31)/G31)</f>
        <v/>
      </c>
      <c r="J31" s="147">
        <f>IF(OR(NOT(ISNUMBER(F31)),NOT(ISNUMBER(G31))),"",IF(F31&gt;G31,"▲",IF(F31&lt;G31,"▼","→")))</f>
        <v/>
      </c>
      <c r="K31" s="169" t="n"/>
      <c r="L31" s="169" t="n"/>
      <c r="M31" s="168" t="n"/>
      <c r="N31" s="168" t="n"/>
      <c r="O31" s="149" t="n"/>
      <c r="P31" s="149" t="n"/>
      <c r="Q31" s="136" t="inlineStr">
        <is>
          <t>N</t>
        </is>
      </c>
    </row>
    <row r="32" ht="15" customHeight="1" s="132">
      <c r="A32" s="139" t="inlineStr">
        <is>
          <t>2.3.2</t>
        </is>
      </c>
      <c r="B32" s="140" t="inlineStr">
        <is>
          <t>GOUVERNANCE</t>
        </is>
      </c>
      <c r="C32" s="140" t="inlineStr">
        <is>
          <t>Diversité de genre</t>
        </is>
      </c>
      <c r="D32" s="141" t="inlineStr">
        <is>
          <t>Direction générale — hommes</t>
        </is>
      </c>
      <c r="E32" s="142" t="inlineStr">
        <is>
          <t>personnes</t>
        </is>
      </c>
      <c r="F32" s="166" t="n"/>
      <c r="G32" s="167" t="n">
        <v>3</v>
      </c>
      <c r="H32" s="168">
        <f>IF(OR(NOT(ISNUMBER(F32)),NOT(ISNUMBER(G32))),"",F32-G32)</f>
        <v/>
      </c>
      <c r="I32" s="146">
        <f>IF(OR(NOT(ISNUMBER(F32)),NOT(ISNUMBER(G32)),G32=0),"",(F32-G32)/G32)</f>
        <v/>
      </c>
      <c r="J32" s="147">
        <f>IF(OR(NOT(ISNUMBER(F32)),NOT(ISNUMBER(G32))),"",IF(F32&gt;G32,"▲",IF(F32&lt;G32,"▼","→")))</f>
        <v/>
      </c>
      <c r="K32" s="169" t="n"/>
      <c r="L32" s="169" t="n"/>
      <c r="M32" s="168" t="n"/>
      <c r="N32" s="168" t="n"/>
      <c r="O32" s="149" t="n"/>
      <c r="P32" s="149" t="n"/>
      <c r="Q32" s="136" t="inlineStr">
        <is>
          <t>N</t>
        </is>
      </c>
    </row>
    <row r="33" ht="15" customHeight="1" s="132">
      <c r="A33" s="139" t="inlineStr">
        <is>
          <t>2.3</t>
        </is>
      </c>
      <c r="B33" s="140" t="inlineStr">
        <is>
          <t>GOUVERNANCE</t>
        </is>
      </c>
      <c r="C33" s="140" t="inlineStr">
        <is>
          <t>Diversité de genre</t>
        </is>
      </c>
      <c r="D33" s="141" t="inlineStr">
        <is>
          <t>Ratio F/H — direction générale</t>
        </is>
      </c>
      <c r="E33" s="142" t="inlineStr">
        <is>
          <t>ratio</t>
        </is>
      </c>
      <c r="F33" s="170">
        <f>IFERROR(F32/F33,"")</f>
        <v/>
      </c>
      <c r="G33" s="171">
        <f>IFERROR(G32/G33,"")</f>
        <v/>
      </c>
      <c r="H33" s="172">
        <f>IF(OR(NOT(ISNUMBER(F33)),NOT(ISNUMBER(G33))),"",F33-G33)</f>
        <v/>
      </c>
      <c r="I33" s="146">
        <f>IF(OR(NOT(ISNUMBER(F33)),NOT(ISNUMBER(G33)),G33=0),"",(F33-G33)/G33)</f>
        <v/>
      </c>
      <c r="J33" s="147">
        <f>IF(OR(NOT(ISNUMBER(F33)),NOT(ISNUMBER(G33))),"",IF(F33&gt;G33,"▲",IF(F33&lt;G33,"▼","→")))</f>
        <v/>
      </c>
      <c r="K33" s="173" t="n"/>
      <c r="L33" s="173" t="n"/>
      <c r="M33" s="172" t="n"/>
      <c r="N33" s="172" t="n"/>
      <c r="O33" s="149" t="n"/>
      <c r="P33" s="149" t="n"/>
      <c r="Q33" s="136" t="inlineStr">
        <is>
          <t>S1</t>
        </is>
      </c>
    </row>
    <row r="34" ht="15" customHeight="1" s="132">
      <c r="A34" s="139" t="inlineStr">
        <is>
          <t>3.1</t>
        </is>
      </c>
      <c r="B34" s="140" t="inlineStr">
        <is>
          <t>GOUVERNANCE</t>
        </is>
      </c>
      <c r="C34" s="140" t="inlineStr">
        <is>
          <t>Politiques et chartes</t>
        </is>
      </c>
      <c r="D34" s="141" t="inlineStr">
        <is>
          <t>Politique / charte — Numérique</t>
        </is>
      </c>
      <c r="E34" s="142" t="n"/>
      <c r="F34" s="149" t="inlineStr">
        <is>
          <t>Oui</t>
        </is>
      </c>
      <c r="G34" s="150" t="inlineStr">
        <is>
          <t>Oui</t>
        </is>
      </c>
      <c r="H34" s="140">
        <f>IF(OR(NOT(ISNUMBER(F34)),NOT(ISNUMBER(G34))),"",F34-G34)</f>
        <v/>
      </c>
      <c r="I34" s="146">
        <f>IF(OR(NOT(ISNUMBER(F34)),NOT(ISNUMBER(G34)),G34=0),"",(F34-G34)/G34)</f>
        <v/>
      </c>
      <c r="J34" s="147">
        <f>IF(OR(NOT(ISNUMBER(F34)),NOT(ISNUMBER(G34))),"",IF(F34&gt;G34,"▲",IF(F34&lt;G34,"▼","→")))</f>
        <v/>
      </c>
      <c r="K34" s="174" t="n"/>
      <c r="L34" s="150" t="n"/>
      <c r="M34" s="140">
        <f>IF(OR(NOT(ISNUMBER(K35)),NOT(ISNUMBER(L35))),"",K35-L35)</f>
        <v/>
      </c>
      <c r="N34" s="140">
        <f>IF(OR(NOT(ISNUMBER(F35)),NOT(ISNUMBER(K35))),"",F35-K35)</f>
        <v/>
      </c>
      <c r="O34" s="149" t="n"/>
      <c r="P34" s="149" t="n"/>
      <c r="Q34" s="136" t="inlineStr">
        <is>
          <t>U</t>
        </is>
      </c>
    </row>
    <row r="35" ht="15" customHeight="1" s="132">
      <c r="A35" s="139" t="inlineStr">
        <is>
          <t>3.2</t>
        </is>
      </c>
      <c r="B35" s="140" t="inlineStr">
        <is>
          <t>GOUVERNANCE</t>
        </is>
      </c>
      <c r="C35" s="140" t="inlineStr">
        <is>
          <t>Politiques et chartes</t>
        </is>
      </c>
      <c r="D35" s="141" t="inlineStr">
        <is>
          <t>Politique / charte — Fournisseurs / achats durables</t>
        </is>
      </c>
      <c r="E35" s="142" t="n"/>
      <c r="F35" s="149" t="inlineStr">
        <is>
          <t>Oui</t>
        </is>
      </c>
      <c r="G35" s="150" t="inlineStr">
        <is>
          <t>Oui</t>
        </is>
      </c>
      <c r="H35" s="140">
        <f>IF(OR(NOT(ISNUMBER(F35)),NOT(ISNUMBER(G35))),"",F35-G35)</f>
        <v/>
      </c>
      <c r="I35" s="146">
        <f>IF(OR(NOT(ISNUMBER(F35)),NOT(ISNUMBER(G35)),G35=0),"",(F35-G35)/G35)</f>
        <v/>
      </c>
      <c r="J35" s="147">
        <f>IF(OR(NOT(ISNUMBER(F35)),NOT(ISNUMBER(G35))),"",IF(F35&gt;G35,"▲",IF(F35&lt;G35,"▼","→")))</f>
        <v/>
      </c>
      <c r="K35" s="174" t="n"/>
      <c r="L35" s="150" t="n"/>
      <c r="M35" s="140">
        <f>IF(OR(NOT(ISNUMBER(K36)),NOT(ISNUMBER(L36))),"",K36-L36)</f>
        <v/>
      </c>
      <c r="N35" s="140">
        <f>IF(OR(NOT(ISNUMBER(F36)),NOT(ISNUMBER(K36))),"",F36-K36)</f>
        <v/>
      </c>
      <c r="O35" s="149" t="n"/>
      <c r="P35" s="149" t="n"/>
      <c r="Q35" s="136" t="inlineStr">
        <is>
          <t>U</t>
        </is>
      </c>
    </row>
    <row r="36" ht="15" customHeight="1" s="132">
      <c r="A36" s="139" t="inlineStr">
        <is>
          <t>3.3</t>
        </is>
      </c>
      <c r="B36" s="140" t="inlineStr">
        <is>
          <t>GOUVERNANCE</t>
        </is>
      </c>
      <c r="C36" s="140" t="inlineStr">
        <is>
          <t>Politiques et chartes</t>
        </is>
      </c>
      <c r="D36" s="141" t="inlineStr">
        <is>
          <t>Politique / charte — Droits humains</t>
        </is>
      </c>
      <c r="E36" s="142" t="n"/>
      <c r="F36" s="149" t="inlineStr">
        <is>
          <t>Non</t>
        </is>
      </c>
      <c r="G36" s="150" t="inlineStr">
        <is>
          <t>Non</t>
        </is>
      </c>
      <c r="H36" s="140">
        <f>IF(OR(NOT(ISNUMBER(F36)),NOT(ISNUMBER(G36))),"",F36-G36)</f>
        <v/>
      </c>
      <c r="I36" s="146">
        <f>IF(OR(NOT(ISNUMBER(F36)),NOT(ISNUMBER(G36)),G36=0),"",(F36-G36)/G36)</f>
        <v/>
      </c>
      <c r="J36" s="147">
        <f>IF(OR(NOT(ISNUMBER(F36)),NOT(ISNUMBER(G36))),"",IF(F36&gt;G36,"▲",IF(F36&lt;G36,"▼","→")))</f>
        <v/>
      </c>
      <c r="K36" s="174" t="n"/>
      <c r="L36" s="150" t="n"/>
      <c r="M36" s="140">
        <f>IF(OR(NOT(ISNUMBER(K37)),NOT(ISNUMBER(L37))),"",K37-L37)</f>
        <v/>
      </c>
      <c r="N36" s="140">
        <f>IF(OR(NOT(ISNUMBER(F37)),NOT(ISNUMBER(K37))),"",F37-K37)</f>
        <v/>
      </c>
      <c r="O36" s="149" t="n"/>
      <c r="P36" s="149" t="n"/>
      <c r="Q36" s="136" t="inlineStr">
        <is>
          <t>U</t>
        </is>
      </c>
    </row>
    <row r="37" ht="15" customHeight="1" s="132">
      <c r="A37" s="139" t="inlineStr">
        <is>
          <t>3.4</t>
        </is>
      </c>
      <c r="B37" s="140" t="inlineStr">
        <is>
          <t>GOUVERNANCE</t>
        </is>
      </c>
      <c r="C37" s="140" t="inlineStr">
        <is>
          <t>Politiques et chartes</t>
        </is>
      </c>
      <c r="D37" s="141" t="inlineStr">
        <is>
          <t>Politique / charte — Rémunération</t>
        </is>
      </c>
      <c r="E37" s="142" t="n"/>
      <c r="F37" s="149" t="inlineStr">
        <is>
          <t>Oui</t>
        </is>
      </c>
      <c r="G37" s="150" t="inlineStr">
        <is>
          <t>Oui</t>
        </is>
      </c>
      <c r="H37" s="140">
        <f>IF(OR(NOT(ISNUMBER(F37)),NOT(ISNUMBER(G37))),"",F37-G37)</f>
        <v/>
      </c>
      <c r="I37" s="146">
        <f>IF(OR(NOT(ISNUMBER(F37)),NOT(ISNUMBER(G37)),G37=0),"",(F37-G37)/G37)</f>
        <v/>
      </c>
      <c r="J37" s="147">
        <f>IF(OR(NOT(ISNUMBER(F37)),NOT(ISNUMBER(G37))),"",IF(F37&gt;G37,"▲",IF(F37&lt;G37,"▼","→")))</f>
        <v/>
      </c>
      <c r="K37" s="174" t="n"/>
      <c r="L37" s="150" t="n"/>
      <c r="M37" s="140">
        <f>IF(OR(NOT(ISNUMBER(K38)),NOT(ISNUMBER(L38))),"",K38-L38)</f>
        <v/>
      </c>
      <c r="N37" s="140">
        <f>IF(OR(NOT(ISNUMBER(F38)),NOT(ISNUMBER(K38))),"",F38-K38)</f>
        <v/>
      </c>
      <c r="O37" s="149" t="n"/>
      <c r="P37" s="149" t="n"/>
      <c r="Q37" s="136" t="inlineStr">
        <is>
          <t>U</t>
        </is>
      </c>
    </row>
    <row r="38" ht="15" customHeight="1" s="132">
      <c r="A38" s="139" t="inlineStr">
        <is>
          <t>4</t>
        </is>
      </c>
      <c r="B38" s="140" t="inlineStr">
        <is>
          <t>GOUVERNANCE</t>
        </is>
      </c>
      <c r="C38" s="140" t="inlineStr">
        <is>
          <t>Engagement de la direction</t>
        </is>
      </c>
      <c r="D38" s="141" t="inlineStr">
        <is>
          <t>Déclaration formelle de la direction sur l'importance de la durabilité</t>
        </is>
      </c>
      <c r="E38" s="142" t="n"/>
      <c r="F38" s="149" t="inlineStr">
        <is>
          <t>Oui</t>
        </is>
      </c>
      <c r="G38" s="150" t="inlineStr">
        <is>
          <t>Oui</t>
        </is>
      </c>
      <c r="H38" s="140">
        <f>IF(OR(NOT(ISNUMBER(F38)),NOT(ISNUMBER(G38))),"",F38-G38)</f>
        <v/>
      </c>
      <c r="I38" s="146">
        <f>IF(OR(NOT(ISNUMBER(F38)),NOT(ISNUMBER(G38)),G38=0),"",(F38-G38)/G38)</f>
        <v/>
      </c>
      <c r="J38" s="147">
        <f>IF(OR(NOT(ISNUMBER(F38)),NOT(ISNUMBER(G38))),"",IF(F38&gt;G38,"▲",IF(F38&lt;G38,"▼","→")))</f>
        <v/>
      </c>
      <c r="K38" s="151" t="n"/>
      <c r="L38" s="151" t="n"/>
      <c r="M38" s="140" t="n"/>
      <c r="N38" s="140" t="n"/>
      <c r="O38" s="149" t="n"/>
      <c r="P38" s="149" t="n"/>
      <c r="Q38" s="136" t="inlineStr">
        <is>
          <t>U</t>
        </is>
      </c>
    </row>
    <row r="39" ht="15" customHeight="1" s="132">
      <c r="A39" s="139" t="inlineStr">
        <is>
          <t>5</t>
        </is>
      </c>
      <c r="B39" s="140" t="inlineStr">
        <is>
          <t>GOUVERNANCE</t>
        </is>
      </c>
      <c r="C39" s="140" t="inlineStr">
        <is>
          <t>Gouvernance responsable</t>
        </is>
      </c>
      <c r="D39" s="141" t="inlineStr">
        <is>
          <t>Implication dans la gouvernance responsable (corruption, conflits d'intérêts, etc.)</t>
        </is>
      </c>
      <c r="E39" s="142" t="n"/>
      <c r="F39" s="149" t="inlineStr">
        <is>
          <t>Non</t>
        </is>
      </c>
      <c r="G39" s="150" t="inlineStr">
        <is>
          <t>Non</t>
        </is>
      </c>
      <c r="H39" s="140">
        <f>IF(OR(NOT(ISNUMBER(F39)),NOT(ISNUMBER(G39))),"",F39-G39)</f>
        <v/>
      </c>
      <c r="I39" s="146">
        <f>IF(OR(NOT(ISNUMBER(F39)),NOT(ISNUMBER(G39)),G39=0),"",(F39-G39)/G39)</f>
        <v/>
      </c>
      <c r="J39" s="147">
        <f>IF(OR(NOT(ISNUMBER(F39)),NOT(ISNUMBER(G39))),"",IF(F39&gt;G39,"▲",IF(F39&lt;G39,"▼","→")))</f>
        <v/>
      </c>
      <c r="K39" s="151" t="n"/>
      <c r="L39" s="151" t="n"/>
      <c r="M39" s="140" t="n"/>
      <c r="N39" s="140" t="n"/>
      <c r="O39" s="149" t="n"/>
      <c r="P39" s="149" t="n"/>
      <c r="Q39" s="136" t="inlineStr">
        <is>
          <t>U</t>
        </is>
      </c>
    </row>
    <row r="40" ht="15" customHeight="1" s="132">
      <c r="A40" s="139" t="inlineStr">
        <is>
          <t>6</t>
        </is>
      </c>
      <c r="B40" s="140" t="inlineStr">
        <is>
          <t>GOUVERNANCE</t>
        </is>
      </c>
      <c r="C40" s="140" t="inlineStr">
        <is>
          <t>Stratégie de durabilité</t>
        </is>
      </c>
      <c r="D40" s="141" t="inlineStr">
        <is>
          <t>Implication de l'organe de gouvernance dans la stratégie de développement durable</t>
        </is>
      </c>
      <c r="E40" s="142" t="n"/>
      <c r="F40" s="149" t="inlineStr">
        <is>
          <t>Oui</t>
        </is>
      </c>
      <c r="G40" s="150" t="inlineStr">
        <is>
          <t>Oui</t>
        </is>
      </c>
      <c r="H40" s="140">
        <f>IF(OR(NOT(ISNUMBER(F40)),NOT(ISNUMBER(G40))),"",F40-G40)</f>
        <v/>
      </c>
      <c r="I40" s="146">
        <f>IF(OR(NOT(ISNUMBER(F40)),NOT(ISNUMBER(G40)),G40=0),"",(F40-G40)/G40)</f>
        <v/>
      </c>
      <c r="J40" s="147">
        <f>IF(OR(NOT(ISNUMBER(F40)),NOT(ISNUMBER(G40))),"",IF(F40&gt;G40,"▲",IF(F40&lt;G40,"▼","→")))</f>
        <v/>
      </c>
      <c r="K40" s="151" t="n"/>
      <c r="L40" s="151" t="n"/>
      <c r="M40" s="140" t="n"/>
      <c r="N40" s="140" t="n"/>
      <c r="O40" s="149" t="n"/>
      <c r="P40" s="149" t="n"/>
      <c r="Q40" s="136" t="inlineStr">
        <is>
          <t>U</t>
        </is>
      </c>
    </row>
    <row r="41" ht="23.85" customHeight="1" s="132">
      <c r="A41" s="139" t="inlineStr">
        <is>
          <t>7</t>
        </is>
      </c>
      <c r="B41" s="140" t="inlineStr">
        <is>
          <t>GOUVERNANCE</t>
        </is>
      </c>
      <c r="C41" s="140" t="inlineStr">
        <is>
          <t>Intégration ESG</t>
        </is>
      </c>
      <c r="D41" s="141" t="inlineStr">
        <is>
          <t>Intégration des critères ESG dans la prise de décision (description)</t>
        </is>
      </c>
      <c r="E41" s="142" t="n"/>
      <c r="F41" s="149" t="inlineStr">
        <is>
          <t>Critères ESG intégrés dans les décisions d'investissement et de partenariat.</t>
        </is>
      </c>
      <c r="G41" s="150" t="inlineStr">
        <is>
          <t>Critères ESG intégrés dans les décisions d'investissement et de partenariat.</t>
        </is>
      </c>
      <c r="H41" s="140">
        <f>IF(OR(NOT(ISNUMBER(F41)),NOT(ISNUMBER(G41))),"",F41-G41)</f>
        <v/>
      </c>
      <c r="I41" s="146">
        <f>IF(OR(NOT(ISNUMBER(F41)),NOT(ISNUMBER(G41)),G41=0),"",(F41-G41)/G41)</f>
        <v/>
      </c>
      <c r="J41" s="147">
        <f>IF(OR(NOT(ISNUMBER(F41)),NOT(ISNUMBER(G41))),"",IF(F41&gt;G41,"▲",IF(F41&lt;G41,"▼","→")))</f>
        <v/>
      </c>
      <c r="K41" s="151" t="n"/>
      <c r="L41" s="151" t="n"/>
      <c r="M41" s="140" t="n"/>
      <c r="N41" s="140" t="n"/>
      <c r="O41" s="149" t="n"/>
      <c r="P41" s="149" t="n"/>
      <c r="Q41" s="136" t="inlineStr">
        <is>
          <t>N</t>
        </is>
      </c>
    </row>
    <row r="42" ht="23.85" customHeight="1" s="132">
      <c r="A42" s="139" t="inlineStr">
        <is>
          <t>8</t>
        </is>
      </c>
      <c r="B42" s="140" t="inlineStr">
        <is>
          <t>GOUVERNANCE</t>
        </is>
      </c>
      <c r="C42" s="140" t="inlineStr">
        <is>
          <t>Suivi ESG</t>
        </is>
      </c>
      <c r="D42" s="141" t="inlineStr">
        <is>
          <t>L'organe de gouvernance examine la performance ESG au moins une fois par an</t>
        </is>
      </c>
      <c r="E42" s="142" t="n"/>
      <c r="F42" s="149" t="inlineStr">
        <is>
          <t>Oui</t>
        </is>
      </c>
      <c r="G42" s="150" t="inlineStr">
        <is>
          <t>Oui</t>
        </is>
      </c>
      <c r="H42" s="140">
        <f>IF(OR(NOT(ISNUMBER(F42)),NOT(ISNUMBER(G42))),"",F42-G42)</f>
        <v/>
      </c>
      <c r="I42" s="146">
        <f>IF(OR(NOT(ISNUMBER(F42)),NOT(ISNUMBER(G42)),G42=0),"",(F42-G42)/G42)</f>
        <v/>
      </c>
      <c r="J42" s="147">
        <f>IF(OR(NOT(ISNUMBER(F42)),NOT(ISNUMBER(G42))),"",IF(F42&gt;G42,"▲",IF(F42&lt;G42,"▼","→")))</f>
        <v/>
      </c>
      <c r="K42" s="151" t="n"/>
      <c r="L42" s="151" t="n"/>
      <c r="M42" s="140" t="n"/>
      <c r="N42" s="140" t="n"/>
      <c r="O42" s="149" t="n"/>
      <c r="P42" s="149" t="n"/>
      <c r="Q42" s="136" t="inlineStr">
        <is>
          <t>U</t>
        </is>
      </c>
    </row>
    <row r="43" ht="23.85" customHeight="1" s="132">
      <c r="A43" s="139" t="inlineStr">
        <is>
          <t>9</t>
        </is>
      </c>
      <c r="B43" s="140" t="inlineStr">
        <is>
          <t>GOUVERNANCE</t>
        </is>
      </c>
      <c r="C43" s="140" t="inlineStr">
        <is>
          <t>Achats durables</t>
        </is>
      </c>
      <c r="D43" s="141" t="inlineStr">
        <is>
          <t>Part (%) des achats réalisés auprès de fournisseurs durables</t>
        </is>
      </c>
      <c r="E43" s="142" t="inlineStr">
        <is>
          <t>%</t>
        </is>
      </c>
      <c r="F43" s="175">
        <f>IFERROR(F46/F47,"")</f>
        <v/>
      </c>
      <c r="G43" s="176">
        <f>IFERROR(G46/G47,"")</f>
        <v/>
      </c>
      <c r="H43" s="146">
        <f>IF(OR(NOT(ISNUMBER(F43)),NOT(ISNUMBER(G43))),"",F43-G43)</f>
        <v/>
      </c>
      <c r="I43" s="146">
        <f>IF(OR(NOT(ISNUMBER(F43)),NOT(ISNUMBER(G43)),G43=0),"",(F43-G43)/G43)</f>
        <v/>
      </c>
      <c r="J43" s="147">
        <f>IF(OR(NOT(ISNUMBER(F43)),NOT(ISNUMBER(G43))),"",IF(F43&gt;G43,"▲",IF(F43&lt;G43,"▼","→")))</f>
        <v/>
      </c>
      <c r="K43" s="177" t="n"/>
      <c r="L43" s="178" t="n"/>
      <c r="M43" s="146">
        <f>IF(OR(NOT(ISNUMBER(K48)),NOT(ISNUMBER(L48))),"",K48-L48)</f>
        <v/>
      </c>
      <c r="N43" s="146">
        <f>IF(OR(NOT(ISNUMBER(F48)),NOT(ISNUMBER(K48))),"",F48-K48)</f>
        <v/>
      </c>
      <c r="O43" s="149" t="n"/>
      <c r="P43" s="149" t="n"/>
      <c r="Q43" s="136" t="inlineStr">
        <is>
          <t>U</t>
        </is>
      </c>
    </row>
    <row r="44" ht="23.85" customHeight="1" s="132">
      <c r="A44" s="139" t="inlineStr">
        <is>
          <t>10.1</t>
        </is>
      </c>
      <c r="B44" s="140" t="inlineStr">
        <is>
          <t>GOUVERNANCE</t>
        </is>
      </c>
      <c r="C44" s="140" t="inlineStr">
        <is>
          <t>Numérique responsable</t>
        </is>
      </c>
      <c r="D44" s="141" t="inlineStr">
        <is>
          <t>Stratégie du numérique responsable développée (description : localisation des données, empreinte, éthique…)</t>
        </is>
      </c>
      <c r="E44" s="142" t="inlineStr"/>
      <c r="F44" s="248" t="inlineStr">
        <is>
          <t>Oui</t>
        </is>
      </c>
      <c r="G44" s="248" t="inlineStr">
        <is>
          <t>Oui</t>
        </is>
      </c>
      <c r="H44" s="146">
        <f>IF(OR(NOT(ISNUMBER(F44)),NOT(ISNUMBER(G44))),"",F44-G44)</f>
        <v/>
      </c>
      <c r="I44" s="146">
        <f>IF(OR(NOT(ISNUMBER(F44)),NOT(ISNUMBER(G44)),G44=0),"",(F44-G44)/G44)</f>
        <v/>
      </c>
      <c r="J44" s="147">
        <f>IF(OR(NOT(ISNUMBER(F44)),NOT(ISNUMBER(G44))),"",IF(F44&gt;G44,"▲",IF(F44&lt;G44,"▼","→")))</f>
        <v/>
      </c>
      <c r="K44" s="177" t="n"/>
      <c r="L44" s="178" t="n"/>
      <c r="M44" s="146">
        <f>IF(OR(NOT(ISNUMBER(K52)),NOT(ISNUMBER(L52))),"",K52-L52)</f>
        <v/>
      </c>
      <c r="N44" s="146">
        <f>IF(OR(NOT(ISNUMBER(F52)),NOT(ISNUMBER(K52))),"",F52-K52)</f>
        <v/>
      </c>
      <c r="O44" s="149" t="n"/>
      <c r="P44" s="149" t="n"/>
      <c r="Q44" s="136" t="inlineStr">
        <is>
          <t>U</t>
        </is>
      </c>
    </row>
    <row r="45" ht="23.85" customHeight="1" s="132">
      <c r="A45" s="131" t="inlineStr">
        <is>
          <t>10.2</t>
        </is>
      </c>
      <c r="B45" s="131" t="inlineStr">
        <is>
          <t>GOUVERNANCE</t>
        </is>
      </c>
      <c r="C45" s="131" t="inlineStr">
        <is>
          <t>Numérique responsable</t>
        </is>
      </c>
      <c r="D45" s="131" t="inlineStr">
        <is>
          <t>Adhésion INR ou certification / label Numérique Responsable</t>
        </is>
      </c>
      <c r="E45" s="131" t="inlineStr"/>
      <c r="F45" s="247" t="inlineStr">
        <is>
          <t>Non</t>
        </is>
      </c>
      <c r="G45" s="247" t="inlineStr">
        <is>
          <t>Non</t>
        </is>
      </c>
      <c r="H45" s="131">
        <f>IF(OR(NOT(ISNUMBER(F45)),NOT(ISNUMBER(G45))),"",F45-G45)</f>
        <v/>
      </c>
      <c r="I45" s="131">
        <f>IF(OR(NOT(ISNUMBER(F45)),NOT(ISNUMBER(G45)),G45=0),"",(F45-G45)/G45)</f>
        <v/>
      </c>
      <c r="J45" s="131">
        <f>IF(OR(NOT(ISNUMBER(F45)),NOT(ISNUMBER(G45))),"",IF(F45&gt;G45,"▲",IF(F45&lt;G45,"▼","→")))</f>
        <v/>
      </c>
    </row>
    <row r="46" ht="15" customHeight="1" s="132">
      <c r="A46" s="179" t="inlineStr">
        <is>
          <t>SOCIAL</t>
        </is>
      </c>
    </row>
    <row r="47" ht="15" customHeight="1" s="132">
      <c r="A47" s="139" t="inlineStr">
        <is>
          <t>11</t>
        </is>
      </c>
      <c r="B47" s="140" t="inlineStr">
        <is>
          <t>SOCIAL</t>
        </is>
      </c>
      <c r="C47" s="140" t="inlineStr">
        <is>
          <t>Conditions de travail</t>
        </is>
      </c>
      <c r="D47" s="141" t="inlineStr">
        <is>
          <t>Mesures et dispositifs en matière de bien-être et protection sociale (description)</t>
        </is>
      </c>
      <c r="E47" s="142" t="n"/>
      <c r="F47" s="149" t="inlineStr">
        <is>
          <t>Congé maternité 14 semaines, paternité 4 semaines, prévoyance 2e pilier au-dessus du minimum LPP, télétravail 2 jours/semaine.</t>
        </is>
      </c>
      <c r="G47" s="150" t="inlineStr">
        <is>
          <t>Congé maternité 14 semaines, paternité 4 semaines, prévoyance 2e pilier au-dessus du minimum LPP, télétravail 2 jours/semaine.</t>
        </is>
      </c>
      <c r="H47" s="140">
        <f>IF(OR(NOT(ISNUMBER(F47)),NOT(ISNUMBER(G47))),"",F47-G47)</f>
        <v/>
      </c>
      <c r="I47" s="146">
        <f>IF(OR(NOT(ISNUMBER(F47)),NOT(ISNUMBER(G47)),G47=0),"",(F47-G47)/G47)</f>
        <v/>
      </c>
      <c r="J47" s="147">
        <f>IF(OR(NOT(ISNUMBER(F47)),NOT(ISNUMBER(G47))),"",IF(F47&gt;G47,"▲",IF(F47&lt;G47,"▼","→")))</f>
        <v/>
      </c>
      <c r="K47" s="151" t="n"/>
      <c r="L47" s="151" t="n"/>
      <c r="M47" s="140" t="n"/>
      <c r="N47" s="140" t="n"/>
      <c r="O47" s="149" t="n"/>
      <c r="P47" s="149" t="n"/>
      <c r="Q47" s="136" t="inlineStr">
        <is>
          <t>N</t>
        </is>
      </c>
    </row>
    <row r="48" ht="23.85" customHeight="1" s="132">
      <c r="A48" s="139" t="inlineStr">
        <is>
          <t>12</t>
        </is>
      </c>
      <c r="B48" s="140" t="inlineStr">
        <is>
          <t>SOCIAL</t>
        </is>
      </c>
      <c r="C48" s="140" t="inlineStr">
        <is>
          <t>Satisfaction du personnel</t>
        </is>
      </c>
      <c r="D48" s="141" t="inlineStr">
        <is>
          <t>Taux de satisfaction des collaborateurs</t>
        </is>
      </c>
      <c r="E48" s="142" t="inlineStr">
        <is>
          <t>%</t>
        </is>
      </c>
      <c r="F48" s="175">
        <f>IFERROR(F56/F55,"")</f>
        <v/>
      </c>
      <c r="G48" s="176">
        <f>IFERROR(G56/G55,"")</f>
        <v/>
      </c>
      <c r="H48" s="146">
        <f>IF(OR(NOT(ISNUMBER(F48)),NOT(ISNUMBER(G48))),"",F48-G48)</f>
        <v/>
      </c>
      <c r="I48" s="146">
        <f>IF(OR(NOT(ISNUMBER(F48)),NOT(ISNUMBER(G48)),G48=0),"",(F48-G48)/G48)</f>
        <v/>
      </c>
      <c r="J48" s="147">
        <f>IF(OR(NOT(ISNUMBER(F48)),NOT(ISNUMBER(G48))),"",IF(F48&gt;G48,"▲",IF(F48&lt;G48,"▼","→")))</f>
        <v/>
      </c>
      <c r="K48" s="177" t="n"/>
      <c r="L48" s="178" t="n"/>
      <c r="M48" s="146">
        <f>IF(OR(NOT(ISNUMBER(K57)),NOT(ISNUMBER(L57))),"",K57-L57)</f>
        <v/>
      </c>
      <c r="N48" s="146">
        <f>IF(OR(NOT(ISNUMBER(F57)),NOT(ISNUMBER(K57))),"",F57-K57)</f>
        <v/>
      </c>
      <c r="O48" s="149" t="n"/>
      <c r="P48" s="149" t="n"/>
      <c r="Q48" s="136" t="inlineStr">
        <is>
          <t>U</t>
        </is>
      </c>
    </row>
    <row r="49" ht="15" customHeight="1" s="132">
      <c r="A49" s="139" t="inlineStr">
        <is>
          <t>13</t>
        </is>
      </c>
      <c r="B49" s="140" t="inlineStr">
        <is>
          <t>SOCIAL</t>
        </is>
      </c>
      <c r="C49" s="140" t="inlineStr">
        <is>
          <t>Ancienneté</t>
        </is>
      </c>
      <c r="D49" s="141" t="inlineStr">
        <is>
          <t>Répartition selon l'ancienneté (voir feuille « Personnel »)</t>
        </is>
      </c>
      <c r="E49" s="142" t="n"/>
      <c r="F49" s="164">
        <f>IF(Personnel!J13=0,"",concat("Total: ",Personnel!J13," ETP — voir feuille Personnel pour la répartition par tranche"))</f>
        <v/>
      </c>
      <c r="G49" s="150" t="n"/>
      <c r="H49" s="140">
        <f>IF(OR(NOT(ISNUMBER(F49)),NOT(ISNUMBER(G49))),"",F49-G49)</f>
        <v/>
      </c>
      <c r="I49" s="146">
        <f>IF(OR(NOT(ISNUMBER(F49)),NOT(ISNUMBER(G49)),G49=0),"",(F49-G49)/G49)</f>
        <v/>
      </c>
      <c r="J49" s="147">
        <f>IF(OR(NOT(ISNUMBER(F49)),NOT(ISNUMBER(G49))),"",IF(F49&gt;G49,"▲",IF(F49&lt;G49,"▼","→")))</f>
        <v/>
      </c>
      <c r="K49" s="151" t="n"/>
      <c r="L49" s="151" t="n"/>
      <c r="M49" s="140" t="n"/>
      <c r="N49" s="140" t="n"/>
      <c r="O49" s="149" t="n"/>
      <c r="P49" s="149" t="n"/>
      <c r="Q49" s="136" t="inlineStr">
        <is>
          <t>N</t>
        </is>
      </c>
    </row>
    <row r="50" ht="15" customHeight="1" s="132">
      <c r="A50" s="139" t="inlineStr">
        <is>
          <t>14.1</t>
        </is>
      </c>
      <c r="B50" s="140" t="inlineStr">
        <is>
          <t>SOCIAL</t>
        </is>
      </c>
      <c r="C50" s="140" t="inlineStr">
        <is>
          <t>Rotation du personnel</t>
        </is>
      </c>
      <c r="D50" s="141" t="inlineStr">
        <is>
          <t>Nombre de départs sur la période</t>
        </is>
      </c>
      <c r="E50" s="142" t="inlineStr">
        <is>
          <t>personnes</t>
        </is>
      </c>
      <c r="F50" s="166" t="n"/>
      <c r="G50" s="167" t="n">
        <v>6</v>
      </c>
      <c r="H50" s="168">
        <f>IF(OR(NOT(ISNUMBER(F50)),NOT(ISNUMBER(G50))),"",F50-G50)</f>
        <v/>
      </c>
      <c r="I50" s="146">
        <f>IF(OR(NOT(ISNUMBER(F50)),NOT(ISNUMBER(G50)),G50=0),"",(F50-G50)/G50)</f>
        <v/>
      </c>
      <c r="J50" s="147">
        <f>IF(OR(NOT(ISNUMBER(F50)),NOT(ISNUMBER(G50))),"",IF(F50&gt;G50,"▲",IF(F50&lt;G50,"▼","→")))</f>
        <v/>
      </c>
      <c r="K50" s="169" t="n"/>
      <c r="L50" s="169" t="n"/>
      <c r="M50" s="168" t="n"/>
      <c r="N50" s="168" t="n"/>
      <c r="O50" s="149" t="n"/>
      <c r="P50" s="149" t="n"/>
      <c r="Q50" s="136" t="inlineStr">
        <is>
          <t>D</t>
        </is>
      </c>
    </row>
    <row r="51" ht="15" customHeight="1" s="132">
      <c r="A51" s="139" t="inlineStr">
        <is>
          <t>14.2</t>
        </is>
      </c>
      <c r="B51" s="140" t="inlineStr">
        <is>
          <t>SOCIAL</t>
        </is>
      </c>
      <c r="C51" s="140" t="inlineStr">
        <is>
          <t>Rotation du personnel</t>
        </is>
      </c>
      <c r="D51" s="141" t="inlineStr">
        <is>
          <t>Effectif moyen ETP sur la période</t>
        </is>
      </c>
      <c r="E51" s="142" t="inlineStr">
        <is>
          <t>ETP</t>
        </is>
      </c>
      <c r="F51" s="180" t="n"/>
      <c r="G51" s="161" t="n">
        <v>45</v>
      </c>
      <c r="H51" s="162">
        <f>IF(OR(NOT(ISNUMBER(F51)),NOT(ISNUMBER(G51))),"",F51-G51)</f>
        <v/>
      </c>
      <c r="I51" s="146">
        <f>IF(OR(NOT(ISNUMBER(F51)),NOT(ISNUMBER(G51)),G51=0),"",(F51-G51)/G51)</f>
        <v/>
      </c>
      <c r="J51" s="147">
        <f>IF(OR(NOT(ISNUMBER(F51)),NOT(ISNUMBER(G51))),"",IF(F51&gt;G51,"▲",IF(F51&lt;G51,"▼","→")))</f>
        <v/>
      </c>
      <c r="K51" s="163" t="n"/>
      <c r="L51" s="163" t="n"/>
      <c r="M51" s="162" t="n"/>
      <c r="N51" s="162" t="n"/>
      <c r="O51" s="149" t="n"/>
      <c r="P51" s="149" t="n"/>
      <c r="Q51" s="136" t="inlineStr">
        <is>
          <t>N</t>
        </is>
      </c>
    </row>
    <row r="52" ht="15" customHeight="1" s="132">
      <c r="A52" s="139" t="inlineStr">
        <is>
          <t>14</t>
        </is>
      </c>
      <c r="B52" s="140" t="inlineStr">
        <is>
          <t>SOCIAL</t>
        </is>
      </c>
      <c r="C52" s="140" t="inlineStr">
        <is>
          <t>Rotation du personnel</t>
        </is>
      </c>
      <c r="D52" s="141" t="inlineStr">
        <is>
          <t>Taux de rotation du personnel</t>
        </is>
      </c>
      <c r="E52" s="142" t="inlineStr">
        <is>
          <t>%</t>
        </is>
      </c>
      <c r="F52" s="175">
        <f>IFERROR(F59/F60,"")</f>
        <v/>
      </c>
      <c r="G52" s="176">
        <f>IFERROR(G59/G60,"")</f>
        <v/>
      </c>
      <c r="H52" s="146">
        <f>IF(OR(NOT(ISNUMBER(F52)),NOT(ISNUMBER(G52))),"",F52-G52)</f>
        <v/>
      </c>
      <c r="I52" s="146">
        <f>IF(OR(NOT(ISNUMBER(F52)),NOT(ISNUMBER(G52)),G52=0),"",(F52-G52)/G52)</f>
        <v/>
      </c>
      <c r="J52" s="147">
        <f>IF(OR(NOT(ISNUMBER(F52)),NOT(ISNUMBER(G52))),"",IF(F52&gt;G52,"▲",IF(F52&lt;G52,"▼","→")))</f>
        <v/>
      </c>
      <c r="K52" s="177" t="n"/>
      <c r="L52" s="178" t="n">
        <v>0.1</v>
      </c>
      <c r="M52" s="146">
        <f>IF(OR(NOT(ISNUMBER(K61)),NOT(ISNUMBER(L61))),"",K61-L61)</f>
        <v/>
      </c>
      <c r="N52" s="146">
        <f>IF(OR(NOT(ISNUMBER(F61)),NOT(ISNUMBER(K61))),"",F61-K61)</f>
        <v/>
      </c>
      <c r="O52" s="149" t="n"/>
      <c r="P52" s="149" t="n"/>
      <c r="Q52" s="136" t="inlineStr">
        <is>
          <t>D</t>
        </is>
      </c>
    </row>
    <row r="53" ht="19.5" customHeight="1" s="132">
      <c r="A53" s="139" t="inlineStr">
        <is>
          <t>14.3</t>
        </is>
      </c>
      <c r="Q53" s="136" t="inlineStr">
        <is>
          <t>N</t>
        </is>
      </c>
    </row>
    <row r="54" ht="23.85" customHeight="1" s="132">
      <c r="A54" s="139" t="inlineStr">
        <is>
          <t>15.1</t>
        </is>
      </c>
      <c r="B54" s="140" t="inlineStr">
        <is>
          <t>SOCIAL</t>
        </is>
      </c>
      <c r="C54" s="140" t="inlineStr">
        <is>
          <t>Santé et sécurité</t>
        </is>
      </c>
      <c r="D54" s="141" t="inlineStr">
        <is>
          <t>Nombre total de jours d'absence</t>
        </is>
      </c>
      <c r="E54" s="142" t="inlineStr">
        <is>
          <t>jours</t>
        </is>
      </c>
      <c r="F54" s="181" t="n"/>
      <c r="G54" s="182" t="n">
        <v>220</v>
      </c>
      <c r="H54" s="183">
        <f>IF(OR(NOT(ISNUMBER(F54)),NOT(ISNUMBER(G54))),"",F54-G54)</f>
        <v/>
      </c>
      <c r="I54" s="146">
        <f>IF(OR(NOT(ISNUMBER(F54)),NOT(ISNUMBER(G54)),G54=0),"",(F54-G54)/G54)</f>
        <v/>
      </c>
      <c r="J54" s="147">
        <f>IF(OR(NOT(ISNUMBER(F54)),NOT(ISNUMBER(G54))),"",IF(F54&gt;G54,"▲",IF(F54&lt;G54,"▼","→")))</f>
        <v/>
      </c>
      <c r="K54" s="184" t="n"/>
      <c r="L54" s="184" t="n"/>
      <c r="M54" s="183" t="n"/>
      <c r="N54" s="183" t="n"/>
      <c r="O54" s="149" t="n"/>
      <c r="P54" s="149" t="n"/>
      <c r="Q54" s="136" t="inlineStr">
        <is>
          <t>D</t>
        </is>
      </c>
    </row>
    <row r="55" ht="15" customHeight="1" s="132">
      <c r="A55" s="139" t="inlineStr">
        <is>
          <t>15.2</t>
        </is>
      </c>
      <c r="B55" s="235" t="n"/>
      <c r="C55" s="235" t="n"/>
      <c r="D55" s="235" t="n"/>
      <c r="E55" s="235" t="n"/>
      <c r="F55" s="235" t="n"/>
      <c r="G55" s="235" t="n">
        <v>11250</v>
      </c>
      <c r="H55" s="235" t="n"/>
      <c r="I55" s="235" t="n"/>
      <c r="J55" s="235" t="n"/>
      <c r="K55" s="235" t="n"/>
      <c r="L55" s="235" t="n"/>
      <c r="M55" s="235" t="n"/>
      <c r="N55" s="235" t="n"/>
      <c r="O55" s="235" t="n"/>
      <c r="P55" s="236" t="n"/>
      <c r="Q55" s="136" t="inlineStr">
        <is>
          <t>N</t>
        </is>
      </c>
    </row>
    <row r="56" ht="15" customHeight="1" s="132">
      <c r="A56" s="139" t="inlineStr">
        <is>
          <t>15</t>
        </is>
      </c>
      <c r="B56" s="140" t="inlineStr">
        <is>
          <t>SOCIAL</t>
        </is>
      </c>
      <c r="C56" s="140" t="inlineStr">
        <is>
          <t>Santé et sécurité</t>
        </is>
      </c>
      <c r="D56" s="141" t="inlineStr">
        <is>
          <t>Taux d'absentéisme</t>
        </is>
      </c>
      <c r="E56" s="142" t="inlineStr">
        <is>
          <t>%</t>
        </is>
      </c>
      <c r="F56" s="175">
        <f>IFERROR(F63/F64,"")</f>
        <v/>
      </c>
      <c r="G56" s="176">
        <f>IFERROR(G63/G64,"")</f>
        <v/>
      </c>
      <c r="H56" s="146">
        <f>IF(OR(NOT(ISNUMBER(F56)),NOT(ISNUMBER(G56))),"",F56-G56)</f>
        <v/>
      </c>
      <c r="I56" s="146">
        <f>IF(OR(NOT(ISNUMBER(F56)),NOT(ISNUMBER(G56)),G56=0),"",(F56-G56)/G56)</f>
        <v/>
      </c>
      <c r="J56" s="147">
        <f>IF(OR(NOT(ISNUMBER(F56)),NOT(ISNUMBER(G56))),"",IF(F56&gt;G56,"▲",IF(F56&lt;G56,"▼","→")))</f>
        <v/>
      </c>
      <c r="K56" s="177" t="n"/>
      <c r="L56" s="178" t="n">
        <v>0.018</v>
      </c>
      <c r="M56" s="146">
        <f>IF(OR(NOT(ISNUMBER(K65)),NOT(ISNUMBER(L65))),"",K65-L65)</f>
        <v/>
      </c>
      <c r="N56" s="146">
        <f>IF(OR(NOT(ISNUMBER(F65)),NOT(ISNUMBER(K65))),"",F65-K65)</f>
        <v/>
      </c>
      <c r="O56" s="149" t="n"/>
      <c r="P56" s="149" t="n"/>
      <c r="Q56" s="136" t="inlineStr">
        <is>
          <t>D</t>
        </is>
      </c>
    </row>
    <row r="57" ht="15" customHeight="1" s="132">
      <c r="A57" s="139" t="inlineStr">
        <is>
          <t>15.3.1</t>
        </is>
      </c>
      <c r="B57" s="140" t="inlineStr">
        <is>
          <t>SOCIAL</t>
        </is>
      </c>
      <c r="C57" s="140" t="inlineStr">
        <is>
          <t>Santé et sécurité</t>
        </is>
      </c>
      <c r="D57" s="141" t="inlineStr">
        <is>
          <t>Jours d'absence pour maladie</t>
        </is>
      </c>
      <c r="E57" s="142" t="inlineStr">
        <is>
          <t>jours</t>
        </is>
      </c>
      <c r="F57" s="181" t="n"/>
      <c r="G57" s="182" t="n">
        <v>180</v>
      </c>
      <c r="H57" s="183">
        <f>IF(OR(NOT(ISNUMBER(F57)),NOT(ISNUMBER(G57))),"",F57-G57)</f>
        <v/>
      </c>
      <c r="I57" s="146">
        <f>IF(OR(NOT(ISNUMBER(F57)),NOT(ISNUMBER(G57)),G57=0),"",(F57-G57)/G57)</f>
        <v/>
      </c>
      <c r="J57" s="147">
        <f>IF(OR(NOT(ISNUMBER(F57)),NOT(ISNUMBER(G57))),"",IF(F57&gt;G57,"▲",IF(F57&lt;G57,"▼","→")))</f>
        <v/>
      </c>
      <c r="K57" s="184" t="n"/>
      <c r="L57" s="184" t="n"/>
      <c r="M57" s="183" t="n"/>
      <c r="N57" s="183" t="n"/>
      <c r="O57" s="149" t="n"/>
      <c r="P57" s="149" t="n"/>
      <c r="Q57" s="136" t="inlineStr">
        <is>
          <t>D</t>
        </is>
      </c>
    </row>
    <row r="58" ht="15" customHeight="1" s="132">
      <c r="A58" s="139" t="inlineStr">
        <is>
          <t>15.3</t>
        </is>
      </c>
      <c r="B58" s="140" t="inlineStr">
        <is>
          <t>SOCIAL</t>
        </is>
      </c>
      <c r="C58" s="140" t="inlineStr">
        <is>
          <t>Santé et sécurité</t>
        </is>
      </c>
      <c r="D58" s="141" t="inlineStr">
        <is>
          <t>Part liée à la maladie</t>
        </is>
      </c>
      <c r="E58" s="142" t="inlineStr">
        <is>
          <t>%</t>
        </is>
      </c>
      <c r="F58" s="175">
        <f>IFERROR(F66/F63,"")</f>
        <v/>
      </c>
      <c r="G58" s="176">
        <f>IFERROR(G66/G63,"")</f>
        <v/>
      </c>
      <c r="H58" s="146">
        <f>IF(OR(NOT(ISNUMBER(F58)),NOT(ISNUMBER(G58))),"",F58-G58)</f>
        <v/>
      </c>
      <c r="I58" s="146">
        <f>IF(OR(NOT(ISNUMBER(F58)),NOT(ISNUMBER(G58)),G58=0),"",(F58-G58)/G58)</f>
        <v/>
      </c>
      <c r="J58" s="147">
        <f>IF(OR(NOT(ISNUMBER(F58)),NOT(ISNUMBER(G58))),"",IF(F58&gt;G58,"▲",IF(F58&lt;G58,"▼","→")))</f>
        <v/>
      </c>
      <c r="K58" s="177" t="n"/>
      <c r="L58" s="178" t="n"/>
      <c r="M58" s="146">
        <f>IF(OR(NOT(ISNUMBER(K67)),NOT(ISNUMBER(L67))),"",K67-L67)</f>
        <v/>
      </c>
      <c r="N58" s="146">
        <f>IF(OR(NOT(ISNUMBER(F67)),NOT(ISNUMBER(K67))),"",F67-K67)</f>
        <v/>
      </c>
      <c r="O58" s="149" t="n"/>
      <c r="P58" s="149" t="n"/>
      <c r="Q58" s="136" t="inlineStr">
        <is>
          <t>D</t>
        </is>
      </c>
    </row>
    <row r="59" ht="15" customHeight="1" s="132">
      <c r="A59" s="139" t="inlineStr">
        <is>
          <t>15.4.1</t>
        </is>
      </c>
      <c r="B59" s="140" t="inlineStr">
        <is>
          <t>SOCIAL</t>
        </is>
      </c>
      <c r="C59" s="140" t="inlineStr">
        <is>
          <t>Santé et sécurité</t>
        </is>
      </c>
      <c r="D59" s="141" t="inlineStr">
        <is>
          <t>Jours d'absence pour accidents du travail</t>
        </is>
      </c>
      <c r="E59" s="142" t="inlineStr">
        <is>
          <t>jours</t>
        </is>
      </c>
      <c r="F59" s="181" t="n"/>
      <c r="G59" s="182" t="n">
        <v>40</v>
      </c>
      <c r="H59" s="183">
        <f>IF(OR(NOT(ISNUMBER(F59)),NOT(ISNUMBER(G59))),"",F59-G59)</f>
        <v/>
      </c>
      <c r="I59" s="146">
        <f>IF(OR(NOT(ISNUMBER(F59)),NOT(ISNUMBER(G59)),G59=0),"",(F59-G59)/G59)</f>
        <v/>
      </c>
      <c r="J59" s="147">
        <f>IF(OR(NOT(ISNUMBER(F59)),NOT(ISNUMBER(G59))),"",IF(F59&gt;G59,"▲",IF(F59&lt;G59,"▼","→")))</f>
        <v/>
      </c>
      <c r="K59" s="184" t="n"/>
      <c r="L59" s="184" t="n"/>
      <c r="M59" s="183" t="n"/>
      <c r="N59" s="183" t="n"/>
      <c r="O59" s="149" t="n"/>
      <c r="P59" s="149" t="n"/>
      <c r="Q59" s="136" t="inlineStr">
        <is>
          <t>D</t>
        </is>
      </c>
    </row>
    <row r="60" ht="15" customHeight="1" s="132">
      <c r="A60" s="139" t="inlineStr">
        <is>
          <t>15.4</t>
        </is>
      </c>
      <c r="B60" s="140" t="inlineStr">
        <is>
          <t>SOCIAL</t>
        </is>
      </c>
      <c r="C60" s="140" t="inlineStr">
        <is>
          <t>Santé et sécurité</t>
        </is>
      </c>
      <c r="D60" s="141" t="inlineStr">
        <is>
          <t>Part liée aux accidents du travail</t>
        </is>
      </c>
      <c r="E60" s="142" t="inlineStr">
        <is>
          <t>%</t>
        </is>
      </c>
      <c r="F60" s="175">
        <f>IFERROR(F68/F63,"")</f>
        <v/>
      </c>
      <c r="G60" s="176">
        <f>IFERROR(G68/G63,"")</f>
        <v/>
      </c>
      <c r="H60" s="146">
        <f>IF(OR(NOT(ISNUMBER(F60)),NOT(ISNUMBER(G60))),"",F60-G60)</f>
        <v/>
      </c>
      <c r="I60" s="146">
        <f>IF(OR(NOT(ISNUMBER(F60)),NOT(ISNUMBER(G60)),G60=0),"",(F60-G60)/G60)</f>
        <v/>
      </c>
      <c r="J60" s="147">
        <f>IF(OR(NOT(ISNUMBER(F60)),NOT(ISNUMBER(G60))),"",IF(F60&gt;G60,"▲",IF(F60&lt;G60,"▼","→")))</f>
        <v/>
      </c>
      <c r="K60" s="177" t="n"/>
      <c r="L60" s="178" t="n"/>
      <c r="M60" s="146">
        <f>IF(OR(NOT(ISNUMBER(K69)),NOT(ISNUMBER(L69))),"",K69-L69)</f>
        <v/>
      </c>
      <c r="N60" s="146">
        <f>IF(OR(NOT(ISNUMBER(F69)),NOT(ISNUMBER(K69))),"",F69-K69)</f>
        <v/>
      </c>
      <c r="O60" s="149" t="n"/>
      <c r="P60" s="149" t="n"/>
      <c r="Q60" s="136" t="inlineStr">
        <is>
          <t>D</t>
        </is>
      </c>
    </row>
    <row r="61" ht="15" customHeight="1" s="132">
      <c r="A61" s="139" t="inlineStr">
        <is>
          <t>16</t>
        </is>
      </c>
      <c r="B61" s="140" t="inlineStr">
        <is>
          <t>SOCIAL</t>
        </is>
      </c>
      <c r="C61" s="140" t="inlineStr">
        <is>
          <t>Rémunération</t>
        </is>
      </c>
      <c r="D61" s="141" t="inlineStr">
        <is>
          <t>Politique de gestion du personnel et de rémunération (description)</t>
        </is>
      </c>
      <c r="E61" s="142" t="n"/>
      <c r="F61" s="149" t="inlineStr">
        <is>
          <t>Grille salariale unique avec négociation collective ; bonus liés à la performance individuelle (50%) et collective (50%) incluant 1 critère ESG.</t>
        </is>
      </c>
      <c r="G61" s="150" t="inlineStr">
        <is>
          <t>Grille salariale unique avec négociation collective ; bonus liés à la performance individuelle (50%) et collective (50%) incluant 1 critère ESG.</t>
        </is>
      </c>
      <c r="H61" s="140">
        <f>IF(OR(NOT(ISNUMBER(F61)),NOT(ISNUMBER(G61))),"",F61-G61)</f>
        <v/>
      </c>
      <c r="I61" s="146">
        <f>IF(OR(NOT(ISNUMBER(F61)),NOT(ISNUMBER(G61)),G61=0),"",(F61-G61)/G61)</f>
        <v/>
      </c>
      <c r="J61" s="147">
        <f>IF(OR(NOT(ISNUMBER(F61)),NOT(ISNUMBER(G61))),"",IF(F61&gt;G61,"▲",IF(F61&lt;G61,"▼","→")))</f>
        <v/>
      </c>
      <c r="K61" s="151" t="n"/>
      <c r="L61" s="151" t="n"/>
      <c r="M61" s="140" t="n"/>
      <c r="N61" s="140" t="n"/>
      <c r="O61" s="149" t="n"/>
      <c r="P61" s="149" t="n"/>
      <c r="Q61" s="136" t="inlineStr">
        <is>
          <t>N</t>
        </is>
      </c>
    </row>
    <row r="62" ht="15" customHeight="1" s="132">
      <c r="A62" s="139" t="inlineStr">
        <is>
          <t>17.1.1</t>
        </is>
      </c>
      <c r="B62" s="140" t="inlineStr">
        <is>
          <t>SOCIAL</t>
        </is>
      </c>
      <c r="C62" s="140" t="inlineStr">
        <is>
          <t>Rémunération</t>
        </is>
      </c>
      <c r="D62" s="141" t="inlineStr">
        <is>
          <t>Salaire médian hommes</t>
        </is>
      </c>
      <c r="E62" s="142" t="inlineStr">
        <is>
          <t>CHF</t>
        </is>
      </c>
      <c r="F62" s="156" t="n"/>
      <c r="G62" s="157" t="n">
        <v>8400</v>
      </c>
      <c r="H62" s="158">
        <f>IF(OR(NOT(ISNUMBER(F62)),NOT(ISNUMBER(G62))),"",F62-G62)</f>
        <v/>
      </c>
      <c r="I62" s="146">
        <f>IF(OR(NOT(ISNUMBER(F62)),NOT(ISNUMBER(G62)),G62=0),"",(F62-G62)/G62)</f>
        <v/>
      </c>
      <c r="J62" s="147">
        <f>IF(OR(NOT(ISNUMBER(F62)),NOT(ISNUMBER(G62))),"",IF(F62&gt;G62,"▲",IF(F62&lt;G62,"▼","→")))</f>
        <v/>
      </c>
      <c r="K62" s="159" t="n"/>
      <c r="L62" s="159" t="n"/>
      <c r="M62" s="158" t="n"/>
      <c r="N62" s="158" t="n"/>
      <c r="O62" s="149" t="n"/>
      <c r="P62" s="149" t="n"/>
      <c r="Q62" s="136" t="inlineStr">
        <is>
          <t>N</t>
        </is>
      </c>
    </row>
    <row r="63" ht="15" customHeight="1" s="132">
      <c r="A63" s="139" t="inlineStr">
        <is>
          <t>17.1.2</t>
        </is>
      </c>
      <c r="B63" s="140" t="inlineStr">
        <is>
          <t>SOCIAL</t>
        </is>
      </c>
      <c r="C63" s="140" t="inlineStr">
        <is>
          <t>Rémunération</t>
        </is>
      </c>
      <c r="D63" s="141" t="inlineStr">
        <is>
          <t>Salaire médian femmes</t>
        </is>
      </c>
      <c r="E63" s="142" t="inlineStr">
        <is>
          <t>CHF</t>
        </is>
      </c>
      <c r="F63" s="156" t="n"/>
      <c r="G63" s="157" t="n">
        <v>7900</v>
      </c>
      <c r="H63" s="158">
        <f>IF(OR(NOT(ISNUMBER(F63)),NOT(ISNUMBER(G63))),"",F63-G63)</f>
        <v/>
      </c>
      <c r="I63" s="146">
        <f>IF(OR(NOT(ISNUMBER(F63)),NOT(ISNUMBER(G63)),G63=0),"",(F63-G63)/G63)</f>
        <v/>
      </c>
      <c r="J63" s="147">
        <f>IF(OR(NOT(ISNUMBER(F63)),NOT(ISNUMBER(G63))),"",IF(F63&gt;G63,"▲",IF(F63&lt;G63,"▼","→")))</f>
        <v/>
      </c>
      <c r="K63" s="159" t="n"/>
      <c r="L63" s="159" t="n"/>
      <c r="M63" s="158" t="n"/>
      <c r="N63" s="158" t="n"/>
      <c r="O63" s="149" t="n"/>
      <c r="P63" s="149" t="n"/>
      <c r="Q63" s="136" t="inlineStr">
        <is>
          <t>N</t>
        </is>
      </c>
    </row>
    <row r="64" ht="15" customHeight="1" s="132">
      <c r="A64" s="139" t="inlineStr">
        <is>
          <t>17.1</t>
        </is>
      </c>
      <c r="B64" s="140" t="inlineStr">
        <is>
          <t>SOCIAL</t>
        </is>
      </c>
      <c r="C64" s="140" t="inlineStr">
        <is>
          <t>Rémunération</t>
        </is>
      </c>
      <c r="D64" s="141" t="inlineStr">
        <is>
          <t>Écart salarial F/H (positif = H &gt; F)</t>
        </is>
      </c>
      <c r="E64" s="142" t="inlineStr">
        <is>
          <t>%</t>
        </is>
      </c>
      <c r="F64" s="175">
        <f>IFERROR((F71-F72)/F71,"")</f>
        <v/>
      </c>
      <c r="G64" s="176">
        <f>IFERROR((G71-G72)/G71,"")</f>
        <v/>
      </c>
      <c r="H64" s="146">
        <f>IF(OR(NOT(ISNUMBER(F64)),NOT(ISNUMBER(G64))),"",F64-G64)</f>
        <v/>
      </c>
      <c r="I64" s="146">
        <f>IF(OR(NOT(ISNUMBER(F64)),NOT(ISNUMBER(G64)),G64=0),"",(F64-G64)/G64)</f>
        <v/>
      </c>
      <c r="J64" s="147">
        <f>IF(OR(NOT(ISNUMBER(F64)),NOT(ISNUMBER(G64))),"",IF(F64&gt;G64,"▲",IF(F64&lt;G64,"▼","→")))</f>
        <v/>
      </c>
      <c r="K64" s="177" t="n"/>
      <c r="L64" s="178" t="n">
        <v>0</v>
      </c>
      <c r="M64" s="146">
        <f>IF(OR(NOT(ISNUMBER(K73)),NOT(ISNUMBER(L73))),"",K73-L73)</f>
        <v/>
      </c>
      <c r="N64" s="146">
        <f>IF(OR(NOT(ISNUMBER(F73)),NOT(ISNUMBER(K73))),"",F73-K73)</f>
        <v/>
      </c>
      <c r="O64" s="149" t="n"/>
      <c r="P64" s="149" t="n"/>
      <c r="Q64" s="136" t="inlineStr">
        <is>
          <t>S0</t>
        </is>
      </c>
    </row>
    <row r="65" ht="15" customHeight="1" s="132">
      <c r="A65" s="139" t="inlineStr">
        <is>
          <t>17.2.1</t>
        </is>
      </c>
      <c r="B65" s="140" t="inlineStr">
        <is>
          <t>SOCIAL</t>
        </is>
      </c>
      <c r="C65" s="140" t="inlineStr">
        <is>
          <t>Rémunération</t>
        </is>
      </c>
      <c r="D65" s="141" t="inlineStr">
        <is>
          <t>Salaire médian de l'entreprise (profils comparables)</t>
        </is>
      </c>
      <c r="E65" s="142" t="inlineStr">
        <is>
          <t>CHF</t>
        </is>
      </c>
      <c r="F65" s="156" t="n"/>
      <c r="G65" s="157" t="n">
        <v>8200</v>
      </c>
      <c r="H65" s="158">
        <f>IF(OR(NOT(ISNUMBER(F65)),NOT(ISNUMBER(G65))),"",F65-G65)</f>
        <v/>
      </c>
      <c r="I65" s="146">
        <f>IF(OR(NOT(ISNUMBER(F65)),NOT(ISNUMBER(G65)),G65=0),"",(F65-G65)/G65)</f>
        <v/>
      </c>
      <c r="J65" s="147">
        <f>IF(OR(NOT(ISNUMBER(F65)),NOT(ISNUMBER(G65))),"",IF(F65&gt;G65,"▲",IF(F65&lt;G65,"▼","→")))</f>
        <v/>
      </c>
      <c r="K65" s="159" t="n"/>
      <c r="L65" s="159" t="n"/>
      <c r="M65" s="158" t="n"/>
      <c r="N65" s="158" t="n"/>
      <c r="O65" s="149" t="n"/>
      <c r="P65" s="149" t="n"/>
      <c r="Q65" s="136" t="inlineStr">
        <is>
          <t>N</t>
        </is>
      </c>
    </row>
    <row r="66" ht="15" customHeight="1" s="132">
      <c r="A66" s="139" t="inlineStr">
        <is>
          <t>17.2.2</t>
        </is>
      </c>
      <c r="B66" s="140" t="inlineStr">
        <is>
          <t>SOCIAL</t>
        </is>
      </c>
      <c r="C66" s="140" t="inlineStr">
        <is>
          <t>Rémunération</t>
        </is>
      </c>
      <c r="D66" s="141" t="inlineStr">
        <is>
          <t>Salaire médian / moyen de la branche</t>
        </is>
      </c>
      <c r="E66" s="142" t="inlineStr">
        <is>
          <t>CHF</t>
        </is>
      </c>
      <c r="F66" s="156" t="n"/>
      <c r="G66" s="157" t="n">
        <v>8000</v>
      </c>
      <c r="H66" s="158">
        <f>IF(OR(NOT(ISNUMBER(F66)),NOT(ISNUMBER(G66))),"",F66-G66)</f>
        <v/>
      </c>
      <c r="I66" s="146">
        <f>IF(OR(NOT(ISNUMBER(F66)),NOT(ISNUMBER(G66)),G66=0),"",(F66-G66)/G66)</f>
        <v/>
      </c>
      <c r="J66" s="147">
        <f>IF(OR(NOT(ISNUMBER(F66)),NOT(ISNUMBER(G66))),"",IF(F66&gt;G66,"▲",IF(F66&lt;G66,"▼","→")))</f>
        <v/>
      </c>
      <c r="K66" s="159" t="n"/>
      <c r="L66" s="159" t="n"/>
      <c r="M66" s="158" t="n"/>
      <c r="N66" s="158" t="n"/>
      <c r="O66" s="149" t="n"/>
      <c r="P66" s="149" t="n"/>
      <c r="Q66" s="136" t="inlineStr">
        <is>
          <t>N</t>
        </is>
      </c>
    </row>
    <row r="67" ht="15" customHeight="1" s="132">
      <c r="A67" s="139" t="inlineStr">
        <is>
          <t>17.2</t>
        </is>
      </c>
      <c r="B67" s="140" t="inlineStr">
        <is>
          <t>SOCIAL</t>
        </is>
      </c>
      <c r="C67" s="140" t="inlineStr">
        <is>
          <t>Rémunération</t>
        </is>
      </c>
      <c r="D67" s="141" t="inlineStr">
        <is>
          <t>Écart par rapport à la branche (positif = entreprise &gt; branche)</t>
        </is>
      </c>
      <c r="E67" s="142" t="inlineStr">
        <is>
          <t>%</t>
        </is>
      </c>
      <c r="F67" s="175">
        <f>IFERROR((F74-F75)/F75,"")</f>
        <v/>
      </c>
      <c r="G67" s="176">
        <f>IFERROR((G74-G75)/G75,"")</f>
        <v/>
      </c>
      <c r="H67" s="146">
        <f>IF(OR(NOT(ISNUMBER(F67)),NOT(ISNUMBER(G67))),"",F67-G67)</f>
        <v/>
      </c>
      <c r="I67" s="146">
        <f>IF(OR(NOT(ISNUMBER(F67)),NOT(ISNUMBER(G67)),G67=0),"",(F67-G67)/G67)</f>
        <v/>
      </c>
      <c r="J67" s="147">
        <f>IF(OR(NOT(ISNUMBER(F67)),NOT(ISNUMBER(G67))),"",IF(F67&gt;G67,"▲",IF(F67&lt;G67,"▼","→")))</f>
        <v/>
      </c>
      <c r="K67" s="177" t="n"/>
      <c r="L67" s="178" t="n"/>
      <c r="M67" s="146">
        <f>IF(OR(NOT(ISNUMBER(K76)),NOT(ISNUMBER(L76))),"",K76-L76)</f>
        <v/>
      </c>
      <c r="N67" s="146">
        <f>IF(OR(NOT(ISNUMBER(F76)),NOT(ISNUMBER(K76))),"",F76-K76)</f>
        <v/>
      </c>
      <c r="O67" s="149" t="n"/>
      <c r="P67" s="149" t="n"/>
      <c r="Q67" s="136" t="inlineStr">
        <is>
          <t>U</t>
        </is>
      </c>
    </row>
    <row r="68" ht="15" customHeight="1" s="132">
      <c r="A68" s="139" t="inlineStr">
        <is>
          <t>17.3.1</t>
        </is>
      </c>
      <c r="B68" s="140" t="inlineStr">
        <is>
          <t>SOCIAL</t>
        </is>
      </c>
      <c r="C68" s="140" t="inlineStr">
        <is>
          <t>Rémunération</t>
        </is>
      </c>
      <c r="D68" s="141" t="inlineStr">
        <is>
          <t>Rémunération totale la plus élevée (bonus inclus)</t>
        </is>
      </c>
      <c r="E68" s="142" t="inlineStr">
        <is>
          <t>CHF</t>
        </is>
      </c>
      <c r="F68" s="156" t="n"/>
      <c r="G68" s="157" t="n">
        <v>240000</v>
      </c>
      <c r="H68" s="158">
        <f>IF(OR(NOT(ISNUMBER(F68)),NOT(ISNUMBER(G68))),"",F68-G68)</f>
        <v/>
      </c>
      <c r="I68" s="146">
        <f>IF(OR(NOT(ISNUMBER(F68)),NOT(ISNUMBER(G68)),G68=0),"",(F68-G68)/G68)</f>
        <v/>
      </c>
      <c r="J68" s="147">
        <f>IF(OR(NOT(ISNUMBER(F68)),NOT(ISNUMBER(G68))),"",IF(F68&gt;G68,"▲",IF(F68&lt;G68,"▼","→")))</f>
        <v/>
      </c>
      <c r="K68" s="159" t="n"/>
      <c r="L68" s="159" t="n"/>
      <c r="M68" s="158" t="n"/>
      <c r="N68" s="158" t="n"/>
      <c r="O68" s="149" t="n"/>
      <c r="P68" s="149" t="n"/>
      <c r="Q68" s="136" t="inlineStr">
        <is>
          <t>N</t>
        </is>
      </c>
    </row>
    <row r="69" ht="15" customHeight="1" s="132">
      <c r="A69" s="139" t="inlineStr">
        <is>
          <t>17.3.2</t>
        </is>
      </c>
      <c r="B69" s="140" t="inlineStr">
        <is>
          <t>SOCIAL</t>
        </is>
      </c>
      <c r="C69" s="140" t="inlineStr">
        <is>
          <t>Rémunération</t>
        </is>
      </c>
      <c r="D69" s="141" t="inlineStr">
        <is>
          <t>Rémunération totale la plus faible à temps plein</t>
        </is>
      </c>
      <c r="E69" s="142" t="inlineStr">
        <is>
          <t>CHF</t>
        </is>
      </c>
      <c r="F69" s="156" t="n"/>
      <c r="G69" s="157" t="n">
        <v>65000</v>
      </c>
      <c r="H69" s="158">
        <f>IF(OR(NOT(ISNUMBER(F69)),NOT(ISNUMBER(G69))),"",F69-G69)</f>
        <v/>
      </c>
      <c r="I69" s="146">
        <f>IF(OR(NOT(ISNUMBER(F69)),NOT(ISNUMBER(G69)),G69=0),"",(F69-G69)/G69)</f>
        <v/>
      </c>
      <c r="J69" s="147">
        <f>IF(OR(NOT(ISNUMBER(F69)),NOT(ISNUMBER(G69))),"",IF(F69&gt;G69,"▲",IF(F69&lt;G69,"▼","→")))</f>
        <v/>
      </c>
      <c r="K69" s="159" t="n"/>
      <c r="L69" s="159" t="n"/>
      <c r="M69" s="158" t="n"/>
      <c r="N69" s="158" t="n"/>
      <c r="O69" s="149" t="n"/>
      <c r="P69" s="149" t="n"/>
      <c r="Q69" s="136" t="inlineStr">
        <is>
          <t>N</t>
        </is>
      </c>
    </row>
    <row r="70" ht="23.85" customHeight="1" s="132">
      <c r="A70" s="139" t="inlineStr">
        <is>
          <t>17.3</t>
        </is>
      </c>
      <c r="B70" s="140" t="inlineStr">
        <is>
          <t>SOCIAL</t>
        </is>
      </c>
      <c r="C70" s="140" t="inlineStr">
        <is>
          <t>Rémunération</t>
        </is>
      </c>
      <c r="D70" s="141" t="inlineStr">
        <is>
          <t>Multiplicateur de rémunération (max / min)</t>
        </is>
      </c>
      <c r="E70" s="142" t="inlineStr">
        <is>
          <t>ratio</t>
        </is>
      </c>
      <c r="F70" s="170">
        <f>IFERROR(F77/F78,"")</f>
        <v/>
      </c>
      <c r="G70" s="171">
        <f>IFERROR(G77/G78,"")</f>
        <v/>
      </c>
      <c r="H70" s="172">
        <f>IF(OR(NOT(ISNUMBER(F70)),NOT(ISNUMBER(G70))),"",F70-G70)</f>
        <v/>
      </c>
      <c r="I70" s="146">
        <f>IF(OR(NOT(ISNUMBER(F70)),NOT(ISNUMBER(G70)),G70=0),"",(F70-G70)/G70)</f>
        <v/>
      </c>
      <c r="J70" s="147">
        <f>IF(OR(NOT(ISNUMBER(F70)),NOT(ISNUMBER(G70))),"",IF(F70&gt;G70,"▲",IF(F70&lt;G70,"▼","→")))</f>
        <v/>
      </c>
      <c r="K70" s="185" t="n"/>
      <c r="L70" s="186" t="n">
        <v>4</v>
      </c>
      <c r="M70" s="172">
        <f>IF(OR(NOT(ISNUMBER(K79)),NOT(ISNUMBER(L79))),"",K79-L79)</f>
        <v/>
      </c>
      <c r="N70" s="172">
        <f>IF(OR(NOT(ISNUMBER(F79)),NOT(ISNUMBER(K79))),"",F79-K79)</f>
        <v/>
      </c>
      <c r="O70" s="149" t="n"/>
      <c r="P70" s="149" t="n"/>
      <c r="Q70" s="136" t="inlineStr">
        <is>
          <t>D</t>
        </is>
      </c>
    </row>
    <row r="71" ht="15" customHeight="1" s="132">
      <c r="A71" s="139" t="inlineStr">
        <is>
          <t>18.1</t>
        </is>
      </c>
      <c r="B71" s="140" t="inlineStr">
        <is>
          <t>SOCIAL</t>
        </is>
      </c>
      <c r="C71" s="140" t="inlineStr">
        <is>
          <t>Formation</t>
        </is>
      </c>
      <c r="D71" s="141" t="inlineStr">
        <is>
          <t>Part (%) d'heures de formation par rapport au total des heures travaillées</t>
        </is>
      </c>
      <c r="E71" s="142" t="inlineStr">
        <is>
          <t>%</t>
        </is>
      </c>
      <c r="F71" s="175">
        <f>IFERROR(F87/F83,"")</f>
        <v/>
      </c>
      <c r="G71" s="176">
        <f>IFERROR(G87/G83,"")</f>
        <v/>
      </c>
      <c r="H71" s="146">
        <f>IF(OR(NOT(ISNUMBER(F71)),NOT(ISNUMBER(G71))),"",F71-G71)</f>
        <v/>
      </c>
      <c r="I71" s="146">
        <f>IF(OR(NOT(ISNUMBER(F71)),NOT(ISNUMBER(G71)),G71=0),"",(F71-G71)/G71)</f>
        <v/>
      </c>
      <c r="J71" s="147">
        <f>IF(OR(NOT(ISNUMBER(F71)),NOT(ISNUMBER(G71))),"",IF(F71&gt;G71,"▲",IF(F71&lt;G71,"▼","→")))</f>
        <v/>
      </c>
      <c r="K71" s="177" t="n"/>
      <c r="L71" s="178" t="n">
        <v>0.025</v>
      </c>
      <c r="M71" s="146">
        <f>IF(OR(NOT(ISNUMBER(K88)),NOT(ISNUMBER(L88))),"",K88-L88)</f>
        <v/>
      </c>
      <c r="N71" s="146">
        <f>IF(OR(NOT(ISNUMBER(F88)),NOT(ISNUMBER(K88))),"",F88-K88)</f>
        <v/>
      </c>
      <c r="O71" s="149" t="n"/>
      <c r="P71" s="149" t="n"/>
      <c r="Q71" s="136" t="inlineStr">
        <is>
          <t>U</t>
        </is>
      </c>
    </row>
    <row r="72" ht="15" customHeight="1" s="132">
      <c r="A72" s="139" t="inlineStr">
        <is>
          <t>18.2</t>
        </is>
      </c>
      <c r="B72" s="140" t="inlineStr">
        <is>
          <t>SOCIAL</t>
        </is>
      </c>
      <c r="C72" s="140" t="inlineStr">
        <is>
          <t>Formation</t>
        </is>
      </c>
      <c r="D72" s="141" t="inlineStr">
        <is>
          <t>Part (%) d'heures de formation effectivement suivies (par genre et catégorie)</t>
        </is>
      </c>
      <c r="E72" s="142" t="inlineStr">
        <is>
          <t>%</t>
        </is>
      </c>
      <c r="F72" s="248" t="n"/>
      <c r="G72" s="248" t="n">
        <v>0.85</v>
      </c>
      <c r="H72" s="146">
        <f>IF(OR(NOT(ISNUMBER(F72)),NOT(ISNUMBER(G72))),"",F72-G72)</f>
        <v/>
      </c>
      <c r="I72" s="146">
        <f>IF(OR(NOT(ISNUMBER(F72)),NOT(ISNUMBER(G72)),G72=0),"",(F72-G72)/G72)</f>
        <v/>
      </c>
      <c r="J72" s="147">
        <f>IF(OR(NOT(ISNUMBER(F72)),NOT(ISNUMBER(G72))),"",IF(F72&gt;G72,"▲",IF(F72&lt;G72,"▼","→")))</f>
        <v/>
      </c>
      <c r="K72" s="177" t="n"/>
      <c r="L72" s="178" t="n"/>
      <c r="M72" s="146">
        <f>IF(OR(NOT(ISNUMBER(K89)),NOT(ISNUMBER(L89))),"",K89-L89)</f>
        <v/>
      </c>
      <c r="N72" s="146">
        <f>IF(OR(NOT(ISNUMBER(F89)),NOT(ISNUMBER(K89))),"",F89-K89)</f>
        <v/>
      </c>
      <c r="O72" s="149" t="n"/>
      <c r="P72" s="149" t="n"/>
      <c r="Q72" s="136" t="inlineStr">
        <is>
          <t>U</t>
        </is>
      </c>
    </row>
    <row r="73" ht="15" customHeight="1" s="132">
      <c r="A73" s="131" t="inlineStr">
        <is>
          <t>18.3</t>
        </is>
      </c>
      <c r="B73" s="131" t="inlineStr">
        <is>
          <t>SOCIAL</t>
        </is>
      </c>
      <c r="C73" s="131" t="inlineStr">
        <is>
          <t>Formation</t>
        </is>
      </c>
      <c r="D73" s="131" t="inlineStr">
        <is>
          <t>Budget consacré à la formation et au développement des compétences</t>
        </is>
      </c>
      <c r="E73" s="131" t="inlineStr">
        <is>
          <t>CHF</t>
        </is>
      </c>
      <c r="F73" s="247" t="n"/>
      <c r="G73" s="247" t="n">
        <v>95000</v>
      </c>
      <c r="H73" s="131">
        <f>IF(OR(NOT(ISNUMBER(F73)),NOT(ISNUMBER(G73))),"",F73-G73)</f>
        <v/>
      </c>
      <c r="I73" s="131">
        <f>IF(OR(NOT(ISNUMBER(F73)),NOT(ISNUMBER(G73)),G73=0),"",(F73-G73)/G73)</f>
        <v/>
      </c>
      <c r="J73" s="131">
        <f>IF(OR(NOT(ISNUMBER(F73)),NOT(ISNUMBER(G73))),"",IF(F73&gt;G73,"▲",IF(F73&lt;G73,"▼","→")))</f>
        <v/>
      </c>
    </row>
    <row r="74" ht="15" customHeight="1" s="132">
      <c r="A74" s="139" t="inlineStr">
        <is>
          <t>19.1</t>
        </is>
      </c>
      <c r="B74" s="140" t="inlineStr">
        <is>
          <t>SOCIAL</t>
        </is>
      </c>
      <c r="C74" s="140" t="inlineStr">
        <is>
          <t>Dispositif d'alerte interne</t>
        </is>
      </c>
      <c r="D74" s="141" t="inlineStr">
        <is>
          <t>Mécanisme confidentiel de traitement des alertes existe</t>
        </is>
      </c>
      <c r="E74" s="142" t="n"/>
      <c r="F74" s="149" t="inlineStr">
        <is>
          <t>Oui</t>
        </is>
      </c>
      <c r="G74" s="150" t="inlineStr">
        <is>
          <t>Oui</t>
        </is>
      </c>
      <c r="H74" s="140">
        <f>IF(OR(NOT(ISNUMBER(F74)),NOT(ISNUMBER(G74))),"",F74-G74)</f>
        <v/>
      </c>
      <c r="I74" s="146">
        <f>IF(OR(NOT(ISNUMBER(F74)),NOT(ISNUMBER(G74)),G74=0),"",(F74-G74)/G74)</f>
        <v/>
      </c>
      <c r="J74" s="147">
        <f>IF(OR(NOT(ISNUMBER(F74)),NOT(ISNUMBER(G74))),"",IF(F74&gt;G74,"▲",IF(F74&lt;G74,"▼","→")))</f>
        <v/>
      </c>
      <c r="K74" s="151" t="n"/>
      <c r="L74" s="151" t="n"/>
      <c r="M74" s="140" t="n"/>
      <c r="N74" s="140" t="n"/>
      <c r="O74" s="149" t="n"/>
      <c r="P74" s="149" t="n"/>
      <c r="Q74" s="136" t="inlineStr">
        <is>
          <t>U</t>
        </is>
      </c>
    </row>
    <row r="75" ht="15" customHeight="1" s="132">
      <c r="A75" s="139" t="inlineStr">
        <is>
          <t>19.2.1</t>
        </is>
      </c>
      <c r="B75" s="140" t="inlineStr">
        <is>
          <t>SOCIAL</t>
        </is>
      </c>
      <c r="C75" s="140" t="inlineStr">
        <is>
          <t>Dispositif d'alerte interne</t>
        </is>
      </c>
      <c r="D75" s="141" t="inlineStr">
        <is>
          <t>Nombre d'alertes enregistrées durant la période</t>
        </is>
      </c>
      <c r="E75" s="142" t="inlineStr">
        <is>
          <t>cas</t>
        </is>
      </c>
      <c r="F75" s="187" t="n"/>
      <c r="G75" s="188" t="n">
        <v>1</v>
      </c>
      <c r="H75" s="189">
        <f>IF(OR(NOT(ISNUMBER(F75)),NOT(ISNUMBER(G75))),"",F75-G75)</f>
        <v/>
      </c>
      <c r="I75" s="146">
        <f>IF(OR(NOT(ISNUMBER(F75)),NOT(ISNUMBER(G75)),G75=0),"",(F75-G75)/G75)</f>
        <v/>
      </c>
      <c r="J75" s="147">
        <f>IF(OR(NOT(ISNUMBER(F75)),NOT(ISNUMBER(G75))),"",IF(F75&gt;G75,"▲",IF(F75&lt;G75,"▼","→")))</f>
        <v/>
      </c>
      <c r="K75" s="190" t="n"/>
      <c r="L75" s="190" t="n"/>
      <c r="M75" s="189" t="n"/>
      <c r="N75" s="189" t="n"/>
      <c r="O75" s="149" t="n"/>
      <c r="P75" s="149" t="n"/>
      <c r="Q75" s="136" t="inlineStr">
        <is>
          <t>N</t>
        </is>
      </c>
    </row>
    <row r="76" ht="23.85" customHeight="1" s="132">
      <c r="A76" s="139" t="inlineStr">
        <is>
          <t>19.2</t>
        </is>
      </c>
      <c r="B76" s="140" t="inlineStr">
        <is>
          <t>SOCIAL</t>
        </is>
      </c>
      <c r="C76" s="140" t="inlineStr">
        <is>
          <t>Dispositif d'alerte interne</t>
        </is>
      </c>
      <c r="D76" s="141" t="inlineStr">
        <is>
          <t>Mesures prises pour traiter les cas confirmés (description)</t>
        </is>
      </c>
      <c r="E76" s="142" t="n"/>
      <c r="F76" s="149" t="inlineStr">
        <is>
          <t>Cas confirmé : sensibilisation de l'équipe concernée + révision de la procédure.</t>
        </is>
      </c>
      <c r="G76" s="150" t="inlineStr">
        <is>
          <t>Cas confirmé : sensibilisation de l'équipe concernée + révision de la procédure.</t>
        </is>
      </c>
      <c r="H76" s="140">
        <f>IF(OR(NOT(ISNUMBER(F76)),NOT(ISNUMBER(G76))),"",F76-G76)</f>
        <v/>
      </c>
      <c r="I76" s="146">
        <f>IF(OR(NOT(ISNUMBER(F76)),NOT(ISNUMBER(G76)),G76=0),"",(F76-G76)/G76)</f>
        <v/>
      </c>
      <c r="J76" s="147">
        <f>IF(OR(NOT(ISNUMBER(F76)),NOT(ISNUMBER(G76))),"",IF(F76&gt;G76,"▲",IF(F76&lt;G76,"▼","→")))</f>
        <v/>
      </c>
      <c r="K76" s="151" t="n"/>
      <c r="L76" s="151" t="n"/>
      <c r="M76" s="140" t="n"/>
      <c r="N76" s="140" t="n"/>
      <c r="O76" s="149" t="n"/>
      <c r="P76" s="149" t="n"/>
      <c r="Q76" s="136" t="inlineStr">
        <is>
          <t>N</t>
        </is>
      </c>
    </row>
    <row r="77" ht="15" customHeight="1" s="132">
      <c r="A77" s="139" t="inlineStr">
        <is>
          <t>20.1</t>
        </is>
      </c>
      <c r="B77" s="140" t="inlineStr">
        <is>
          <t>SOCIAL</t>
        </is>
      </c>
      <c r="C77" s="140" t="inlineStr">
        <is>
          <t>Fournisseurs</t>
        </is>
      </c>
      <c r="D77" s="141" t="inlineStr">
        <is>
          <t>Méthode et critères de sélection / évaluation des fournisseurs (description, voir feuille « Fournisseurs »)</t>
        </is>
      </c>
      <c r="E77" s="142" t="n"/>
      <c r="F77" s="149" t="inlineStr">
        <is>
          <t>Évaluation annuelle sur 4 critères (Pays, Secteur, Matière, Importance stratégique). Audit obligatoire pour score ≥ 10.</t>
        </is>
      </c>
      <c r="G77" s="150" t="inlineStr">
        <is>
          <t>Évaluation annuelle sur 4 critères (Pays, Secteur, Matière, Importance stratégique). Audit obligatoire pour score ≥ 10.</t>
        </is>
      </c>
      <c r="H77" s="140">
        <f>IF(OR(NOT(ISNUMBER(F77)),NOT(ISNUMBER(G77))),"",F77-G77)</f>
        <v/>
      </c>
      <c r="I77" s="146">
        <f>IF(OR(NOT(ISNUMBER(F77)),NOT(ISNUMBER(G77)),G77=0),"",(F77-G77)/G77)</f>
        <v/>
      </c>
      <c r="J77" s="147">
        <f>IF(OR(NOT(ISNUMBER(F77)),NOT(ISNUMBER(G77))),"",IF(F77&gt;G77,"▲",IF(F77&lt;G77,"▼","→")))</f>
        <v/>
      </c>
      <c r="K77" s="151" t="n"/>
      <c r="L77" s="151" t="n"/>
      <c r="M77" s="140" t="n"/>
      <c r="N77" s="140" t="n"/>
      <c r="O77" s="149" t="n"/>
      <c r="P77" s="149" t="n"/>
      <c r="Q77" s="136" t="inlineStr">
        <is>
          <t>N</t>
        </is>
      </c>
    </row>
    <row r="78" ht="15" customHeight="1" s="132">
      <c r="A78" s="139" t="inlineStr">
        <is>
          <t>20.2</t>
        </is>
      </c>
      <c r="B78" s="140" t="inlineStr">
        <is>
          <t>SOCIAL</t>
        </is>
      </c>
      <c r="C78" s="140" t="inlineStr">
        <is>
          <t>Fournisseurs</t>
        </is>
      </c>
      <c r="D78" s="141" t="inlineStr">
        <is>
          <t>Processus d'évaluation des fournisseurs pour identifier ceux qui présentent un risque éthique</t>
        </is>
      </c>
      <c r="E78" s="142" t="inlineStr"/>
      <c r="F78" s="248" t="n"/>
      <c r="G78" s="248" t="n"/>
      <c r="H78" s="146">
        <f>IF(OR(NOT(ISNUMBER(F78)),NOT(ISNUMBER(G78))),"",F78-G78)</f>
        <v/>
      </c>
      <c r="I78" s="146">
        <f>IF(OR(NOT(ISNUMBER(F78)),NOT(ISNUMBER(G78)),G78=0),"",(F78-G78)/G78)</f>
        <v/>
      </c>
      <c r="J78" s="147">
        <f>IF(OR(NOT(ISNUMBER(F78)),NOT(ISNUMBER(G78))),"",IF(F78&gt;G78,"▲",IF(F78&lt;G78,"▼","→")))</f>
        <v/>
      </c>
      <c r="K78" s="177" t="n"/>
      <c r="L78" s="178" t="n"/>
      <c r="M78" s="146">
        <f>IF(OR(NOT(ISNUMBER(K96)),NOT(ISNUMBER(L96))),"",K96-L96)</f>
        <v/>
      </c>
      <c r="N78" s="146">
        <f>IF(OR(NOT(ISNUMBER(F96)),NOT(ISNUMBER(K96))),"",F96-K96)</f>
        <v/>
      </c>
      <c r="O78" s="149" t="n"/>
      <c r="P78" s="149" t="n"/>
      <c r="Q78" s="136" t="inlineStr">
        <is>
          <t>D</t>
        </is>
      </c>
    </row>
    <row r="79" ht="15" customHeight="1" s="132">
      <c r="A79" s="139" t="inlineStr">
        <is>
          <t>20.3</t>
        </is>
      </c>
      <c r="B79" s="140" t="inlineStr">
        <is>
          <t>SOCIAL</t>
        </is>
      </c>
      <c r="C79" s="140" t="inlineStr">
        <is>
          <t>Fournisseurs</t>
        </is>
      </c>
      <c r="D79" s="141" t="inlineStr">
        <is>
          <t>Part (%) des achats locaux</t>
        </is>
      </c>
      <c r="E79" s="142" t="inlineStr">
        <is>
          <t>%</t>
        </is>
      </c>
      <c r="F79" s="175">
        <f>IFERROR(F97/F98,"")</f>
        <v/>
      </c>
      <c r="G79" s="176">
        <f>IFERROR(G97/G98,"")</f>
        <v/>
      </c>
      <c r="H79" s="146">
        <f>IF(OR(NOT(ISNUMBER(F79)),NOT(ISNUMBER(G79))),"",F79-G79)</f>
        <v/>
      </c>
      <c r="I79" s="146">
        <f>IF(OR(NOT(ISNUMBER(F79)),NOT(ISNUMBER(G79)),G79=0),"",(F79-G79)/G79)</f>
        <v/>
      </c>
      <c r="J79" s="147">
        <f>IF(OR(NOT(ISNUMBER(F79)),NOT(ISNUMBER(G79))),"",IF(F79&gt;G79,"▲",IF(F79&lt;G79,"▼","→")))</f>
        <v/>
      </c>
      <c r="K79" s="177" t="n"/>
      <c r="L79" s="178" t="n">
        <v>0.5</v>
      </c>
      <c r="M79" s="146">
        <f>IF(OR(NOT(ISNUMBER(K99)),NOT(ISNUMBER(L99))),"",K99-L99)</f>
        <v/>
      </c>
      <c r="N79" s="146">
        <f>IF(OR(NOT(ISNUMBER(F99)),NOT(ISNUMBER(K99))),"",F99-K99)</f>
        <v/>
      </c>
      <c r="O79" s="149" t="n"/>
      <c r="P79" s="149" t="n"/>
      <c r="Q79" s="136" t="inlineStr">
        <is>
          <t>U</t>
        </is>
      </c>
    </row>
    <row r="80" ht="15" customHeight="1" s="132">
      <c r="A80" s="139" t="inlineStr">
        <is>
          <t>21.1</t>
        </is>
      </c>
      <c r="B80" s="140" t="inlineStr">
        <is>
          <t>SOCIAL</t>
        </is>
      </c>
      <c r="C80" s="140" t="inlineStr">
        <is>
          <t>Communautés locales</t>
        </is>
      </c>
      <c r="D80" s="141" t="inlineStr">
        <is>
          <t>Nombre de cas identifiés d'impacts négatifs sur les communautés locales</t>
        </is>
      </c>
      <c r="E80" s="142" t="inlineStr">
        <is>
          <t>cas</t>
        </is>
      </c>
      <c r="F80" s="187" t="n"/>
      <c r="G80" s="188" t="n">
        <v>1</v>
      </c>
      <c r="H80" s="189">
        <f>IF(OR(NOT(ISNUMBER(F80)),NOT(ISNUMBER(G80))),"",F80-G80)</f>
        <v/>
      </c>
      <c r="I80" s="146">
        <f>IF(OR(NOT(ISNUMBER(F80)),NOT(ISNUMBER(G80)),G80=0),"",(F80-G80)/G80)</f>
        <v/>
      </c>
      <c r="J80" s="147">
        <f>IF(OR(NOT(ISNUMBER(F80)),NOT(ISNUMBER(G80))),"",IF(F80&gt;G80,"▲",IF(F80&lt;G80,"▼","→")))</f>
        <v/>
      </c>
      <c r="K80" s="191" t="n"/>
      <c r="L80" s="188" t="n"/>
      <c r="M80" s="189">
        <f>IF(OR(NOT(ISNUMBER(K100)),NOT(ISNUMBER(L100))),"",K100-L100)</f>
        <v/>
      </c>
      <c r="N80" s="189">
        <f>IF(OR(NOT(ISNUMBER(F100)),NOT(ISNUMBER(K100))),"",F100-K100)</f>
        <v/>
      </c>
      <c r="O80" s="149" t="n"/>
      <c r="P80" s="149" t="n"/>
      <c r="Q80" s="136" t="inlineStr">
        <is>
          <t>D</t>
        </is>
      </c>
    </row>
    <row r="81" ht="15" customHeight="1" s="132">
      <c r="A81" s="139" t="inlineStr">
        <is>
          <t>21.2.1</t>
        </is>
      </c>
      <c r="B81" s="140" t="inlineStr">
        <is>
          <t>SOCIAL</t>
        </is>
      </c>
      <c r="C81" s="140" t="inlineStr">
        <is>
          <t>Communautés locales</t>
        </is>
      </c>
      <c r="D81" s="141" t="inlineStr">
        <is>
          <t>Nombre total de projets / activités significatifs</t>
        </is>
      </c>
      <c r="E81" s="142" t="inlineStr">
        <is>
          <t>projets</t>
        </is>
      </c>
      <c r="F81" s="192" t="n"/>
      <c r="G81" s="193" t="n">
        <v>8</v>
      </c>
      <c r="H81" s="194">
        <f>IF(OR(NOT(ISNUMBER(F81)),NOT(ISNUMBER(G81))),"",F81-G81)</f>
        <v/>
      </c>
      <c r="I81" s="146">
        <f>IF(OR(NOT(ISNUMBER(F81)),NOT(ISNUMBER(G81)),G81=0),"",(F81-G81)/G81)</f>
        <v/>
      </c>
      <c r="J81" s="147">
        <f>IF(OR(NOT(ISNUMBER(F81)),NOT(ISNUMBER(G81))),"",IF(F81&gt;G81,"▲",IF(F81&lt;G81,"▼","→")))</f>
        <v/>
      </c>
      <c r="K81" s="195" t="n"/>
      <c r="L81" s="195" t="n"/>
      <c r="M81" s="194" t="n"/>
      <c r="N81" s="194" t="n"/>
      <c r="O81" s="149" t="n"/>
      <c r="P81" s="149" t="n"/>
      <c r="Q81" s="136" t="inlineStr">
        <is>
          <t>N</t>
        </is>
      </c>
    </row>
    <row r="82" ht="15" customHeight="1" s="132">
      <c r="A82" s="139" t="inlineStr">
        <is>
          <t>21.2.2</t>
        </is>
      </c>
      <c r="B82" s="140" t="inlineStr">
        <is>
          <t>SOCIAL</t>
        </is>
      </c>
      <c r="C82" s="140" t="inlineStr">
        <is>
          <t>Communautés locales</t>
        </is>
      </c>
      <c r="D82" s="141" t="inlineStr">
        <is>
          <t>Nombre de projets avec analyse d'impact</t>
        </is>
      </c>
      <c r="E82" s="142" t="inlineStr">
        <is>
          <t>projets</t>
        </is>
      </c>
      <c r="F82" s="192" t="n"/>
      <c r="G82" s="193" t="n">
        <v>6</v>
      </c>
      <c r="H82" s="194">
        <f>IF(OR(NOT(ISNUMBER(F82)),NOT(ISNUMBER(G82))),"",F82-G82)</f>
        <v/>
      </c>
      <c r="I82" s="146">
        <f>IF(OR(NOT(ISNUMBER(F82)),NOT(ISNUMBER(G82)),G82=0),"",(F82-G82)/G82)</f>
        <v/>
      </c>
      <c r="J82" s="147">
        <f>IF(OR(NOT(ISNUMBER(F82)),NOT(ISNUMBER(G82))),"",IF(F82&gt;G82,"▲",IF(F82&lt;G82,"▼","→")))</f>
        <v/>
      </c>
      <c r="K82" s="195" t="n"/>
      <c r="L82" s="195" t="n"/>
      <c r="M82" s="194" t="n"/>
      <c r="N82" s="194" t="n"/>
      <c r="O82" s="149" t="n"/>
      <c r="P82" s="149" t="n"/>
      <c r="Q82" s="136" t="inlineStr">
        <is>
          <t>U</t>
        </is>
      </c>
    </row>
    <row r="83" ht="15" customHeight="1" s="132">
      <c r="A83" s="139" t="inlineStr">
        <is>
          <t>21.2</t>
        </is>
      </c>
      <c r="B83" s="140" t="inlineStr">
        <is>
          <t>SOCIAL</t>
        </is>
      </c>
      <c r="C83" s="140" t="inlineStr">
        <is>
          <t>Communautés locales</t>
        </is>
      </c>
      <c r="D83" s="141" t="inlineStr">
        <is>
          <t>Part (%) des projets ayant fait l'objet d'une analyse d'impact</t>
        </is>
      </c>
      <c r="E83" s="142" t="inlineStr">
        <is>
          <t>%</t>
        </is>
      </c>
      <c r="F83" s="175">
        <f>IFERROR(F102/F101,"")</f>
        <v/>
      </c>
      <c r="G83" s="176">
        <f>IFERROR(G102/G101,"")</f>
        <v/>
      </c>
      <c r="H83" s="146">
        <f>IF(OR(NOT(ISNUMBER(F83)),NOT(ISNUMBER(G83))),"",F83-G83)</f>
        <v/>
      </c>
      <c r="I83" s="146">
        <f>IF(OR(NOT(ISNUMBER(F83)),NOT(ISNUMBER(G83)),G83=0),"",(F83-G83)/G83)</f>
        <v/>
      </c>
      <c r="J83" s="147">
        <f>IF(OR(NOT(ISNUMBER(F83)),NOT(ISNUMBER(G83))),"",IF(F83&gt;G83,"▲",IF(F83&lt;G83,"▼","→")))</f>
        <v/>
      </c>
      <c r="K83" s="177" t="n"/>
      <c r="L83" s="178" t="n"/>
      <c r="M83" s="146">
        <f>IF(OR(NOT(ISNUMBER(K103)),NOT(ISNUMBER(L103))),"",K103-L103)</f>
        <v/>
      </c>
      <c r="N83" s="146">
        <f>IF(OR(NOT(ISNUMBER(F103)),NOT(ISNUMBER(K103))),"",F103-K103)</f>
        <v/>
      </c>
      <c r="O83" s="149" t="n"/>
      <c r="P83" s="149" t="n"/>
      <c r="Q83" s="136" t="inlineStr">
        <is>
          <t>U</t>
        </is>
      </c>
    </row>
    <row r="84" ht="15" customHeight="1" s="132">
      <c r="A84" s="139" t="inlineStr">
        <is>
          <t>21.3</t>
        </is>
      </c>
      <c r="B84" s="140" t="inlineStr">
        <is>
          <t>SOCIAL</t>
        </is>
      </c>
      <c r="C84" s="140" t="inlineStr">
        <is>
          <t>Communautés locales</t>
        </is>
      </c>
      <c r="D84" s="141" t="inlineStr">
        <is>
          <t>Mesures mises en œuvre pour réduire les nuisances (description)</t>
        </is>
      </c>
      <c r="E84" s="142" t="n"/>
      <c r="F84" s="149" t="inlineStr">
        <is>
          <t>Plan d'information aux riverains avant chaque chantier ; partenariat avec une école professionnelle.</t>
        </is>
      </c>
      <c r="G84" s="150" t="inlineStr">
        <is>
          <t>Plan d'information aux riverains avant chaque chantier ; partenariat avec une école professionnelle.</t>
        </is>
      </c>
      <c r="H84" s="140">
        <f>IF(OR(NOT(ISNUMBER(F84)),NOT(ISNUMBER(G84))),"",F84-G84)</f>
        <v/>
      </c>
      <c r="I84" s="146">
        <f>IF(OR(NOT(ISNUMBER(F84)),NOT(ISNUMBER(G84)),G84=0),"",(F84-G84)/G84)</f>
        <v/>
      </c>
      <c r="J84" s="147">
        <f>IF(OR(NOT(ISNUMBER(F84)),NOT(ISNUMBER(G84))),"",IF(F84&gt;G84,"▲",IF(F84&lt;G84,"▼","→")))</f>
        <v/>
      </c>
      <c r="K84" s="151" t="n"/>
      <c r="L84" s="151" t="n"/>
      <c r="M84" s="140" t="n"/>
      <c r="N84" s="140" t="n"/>
      <c r="O84" s="149" t="n"/>
      <c r="P84" s="149" t="n"/>
      <c r="Q84" s="136" t="inlineStr">
        <is>
          <t>N</t>
        </is>
      </c>
    </row>
    <row r="85" ht="15" customHeight="1" s="132">
      <c r="A85" s="196" t="inlineStr">
        <is>
          <t>ENVIRONNEMENT</t>
        </is>
      </c>
    </row>
    <row r="86" ht="15" customHeight="1" s="132">
      <c r="A86" s="139" t="inlineStr">
        <is>
          <t>22</t>
        </is>
      </c>
      <c r="B86" s="140" t="inlineStr">
        <is>
          <t>ENVIRONNEMENT</t>
        </is>
      </c>
      <c r="C86" s="140" t="inlineStr">
        <is>
          <t>Mobilité durable</t>
        </is>
      </c>
      <c r="D86" s="141" t="inlineStr">
        <is>
          <t>Solutions de mobilité durable proposées aux collaborateurs (description)</t>
        </is>
      </c>
      <c r="E86" s="142" t="n"/>
      <c r="F86" s="149" t="inlineStr">
        <is>
          <t>Plan de mobilité d'entreprise : abonnement CFF à demi-tarif financé, place vélo couverte, télétravail 2 jours/semaine, flotte 100% électrique pour les véhicules de société.</t>
        </is>
      </c>
      <c r="G86" s="150" t="inlineStr">
        <is>
          <t>Plan de mobilité d'entreprise : abonnement CFF à demi-tarif financé, place vélo couverte, télétravail 2 jours/semaine, flotte 100% électrique pour les véhicules de société.</t>
        </is>
      </c>
      <c r="H86" s="140">
        <f>IF(OR(NOT(ISNUMBER(F86)),NOT(ISNUMBER(G86))),"",F86-G86)</f>
        <v/>
      </c>
      <c r="I86" s="146">
        <f>IF(OR(NOT(ISNUMBER(F86)),NOT(ISNUMBER(G86)),G86=0),"",(F86-G86)/G86)</f>
        <v/>
      </c>
      <c r="J86" s="147">
        <f>IF(OR(NOT(ISNUMBER(F86)),NOT(ISNUMBER(G86))),"",IF(F86&gt;G86,"▲",IF(F86&lt;G86,"▼","→")))</f>
        <v/>
      </c>
      <c r="K86" s="151" t="n"/>
      <c r="L86" s="151" t="n"/>
      <c r="M86" s="140" t="n"/>
      <c r="N86" s="140" t="n"/>
      <c r="O86" s="149" t="n"/>
      <c r="P86" s="149" t="n"/>
      <c r="Q86" s="136" t="inlineStr">
        <is>
          <t>N</t>
        </is>
      </c>
    </row>
    <row r="87" ht="15" customHeight="1" s="132">
      <c r="A87" s="139" t="inlineStr">
        <is>
          <t>23.1</t>
        </is>
      </c>
      <c r="B87" s="140" t="inlineStr">
        <is>
          <t>ENVIRONNEMENT</t>
        </is>
      </c>
      <c r="C87" s="140" t="inlineStr">
        <is>
          <t>Consommation d'énergie</t>
        </is>
      </c>
      <c r="D87" s="141" t="inlineStr">
        <is>
          <t>Électricité achetée – renouvelable</t>
        </is>
      </c>
      <c r="E87" s="142" t="inlineStr">
        <is>
          <t>MWh</t>
        </is>
      </c>
      <c r="F87" s="197" t="n"/>
      <c r="G87" s="198" t="n">
        <v>95</v>
      </c>
      <c r="H87" s="199">
        <f>IF(OR(NOT(ISNUMBER(F87)),NOT(ISNUMBER(G87))),"",F87-G87)</f>
        <v/>
      </c>
      <c r="I87" s="146">
        <f>IF(OR(NOT(ISNUMBER(F87)),NOT(ISNUMBER(G87)),G87=0),"",(F87-G87)/G87)</f>
        <v/>
      </c>
      <c r="J87" s="147">
        <f>IF(OR(NOT(ISNUMBER(F87)),NOT(ISNUMBER(G87))),"",IF(F87&gt;G87,"▲",IF(F87&lt;G87,"▼","→")))</f>
        <v/>
      </c>
      <c r="K87" s="200" t="n"/>
      <c r="L87" s="200" t="n"/>
      <c r="M87" s="199" t="n"/>
      <c r="N87" s="199" t="n"/>
      <c r="O87" s="149" t="n"/>
      <c r="P87" s="149" t="n"/>
      <c r="Q87" s="136" t="inlineStr">
        <is>
          <t>U</t>
        </is>
      </c>
    </row>
    <row r="88" ht="23.85" customHeight="1" s="132">
      <c r="A88" s="139" t="inlineStr">
        <is>
          <t>23.2</t>
        </is>
      </c>
      <c r="B88" s="140" t="inlineStr">
        <is>
          <t>ENVIRONNEMENT</t>
        </is>
      </c>
      <c r="C88" s="140" t="inlineStr">
        <is>
          <t>Consommation d'énergie</t>
        </is>
      </c>
      <c r="D88" s="141" t="inlineStr">
        <is>
          <t>Électricité achetée – non renouvelable</t>
        </is>
      </c>
      <c r="E88" s="142" t="inlineStr">
        <is>
          <t>MWh</t>
        </is>
      </c>
      <c r="F88" s="197" t="n"/>
      <c r="G88" s="198" t="n">
        <v>60</v>
      </c>
      <c r="H88" s="199">
        <f>IF(OR(NOT(ISNUMBER(F88)),NOT(ISNUMBER(G88))),"",F88-G88)</f>
        <v/>
      </c>
      <c r="I88" s="146">
        <f>IF(OR(NOT(ISNUMBER(F88)),NOT(ISNUMBER(G88)),G88=0),"",(F88-G88)/G88)</f>
        <v/>
      </c>
      <c r="J88" s="147">
        <f>IF(OR(NOT(ISNUMBER(F88)),NOT(ISNUMBER(G88))),"",IF(F88&gt;G88,"▲",IF(F88&lt;G88,"▼","→")))</f>
        <v/>
      </c>
      <c r="K88" s="200" t="n"/>
      <c r="L88" s="200" t="n"/>
      <c r="M88" s="199" t="n"/>
      <c r="N88" s="199" t="n"/>
      <c r="O88" s="149" t="n"/>
      <c r="P88" s="149" t="n"/>
      <c r="Q88" s="136" t="inlineStr">
        <is>
          <t>D</t>
        </is>
      </c>
    </row>
    <row r="89" ht="23.85" customHeight="1" s="132">
      <c r="A89" s="139" t="inlineStr">
        <is>
          <t>23.3</t>
        </is>
      </c>
      <c r="B89" s="140" t="inlineStr">
        <is>
          <t>ENVIRONNEMENT</t>
        </is>
      </c>
      <c r="C89" s="140" t="inlineStr">
        <is>
          <t>Consommation d'énergie</t>
        </is>
      </c>
      <c r="D89" s="141" t="inlineStr">
        <is>
          <t>Électricité autoproduite – renouvelable</t>
        </is>
      </c>
      <c r="E89" s="142" t="inlineStr">
        <is>
          <t>MWh</t>
        </is>
      </c>
      <c r="F89" s="197" t="n"/>
      <c r="G89" s="198" t="n">
        <v>25</v>
      </c>
      <c r="H89" s="199">
        <f>IF(OR(NOT(ISNUMBER(F89)),NOT(ISNUMBER(G89))),"",F89-G89)</f>
        <v/>
      </c>
      <c r="I89" s="146">
        <f>IF(OR(NOT(ISNUMBER(F89)),NOT(ISNUMBER(G89)),G89=0),"",(F89-G89)/G89)</f>
        <v/>
      </c>
      <c r="J89" s="147">
        <f>IF(OR(NOT(ISNUMBER(F89)),NOT(ISNUMBER(G89))),"",IF(F89&gt;G89,"▲",IF(F89&lt;G89,"▼","→")))</f>
        <v/>
      </c>
      <c r="K89" s="200" t="n"/>
      <c r="L89" s="200" t="n"/>
      <c r="M89" s="199" t="n"/>
      <c r="N89" s="199" t="n"/>
      <c r="O89" s="149" t="n"/>
      <c r="P89" s="149" t="n"/>
      <c r="Q89" s="136" t="inlineStr">
        <is>
          <t>U</t>
        </is>
      </c>
    </row>
    <row r="90" ht="15" customHeight="1" s="132">
      <c r="A90" s="139" t="inlineStr">
        <is>
          <t>23.4</t>
        </is>
      </c>
      <c r="B90" s="140" t="inlineStr">
        <is>
          <t>ENVIRONNEMENT</t>
        </is>
      </c>
      <c r="C90" s="140" t="inlineStr">
        <is>
          <t>Consommation d'énergie</t>
        </is>
      </c>
      <c r="D90" s="141" t="inlineStr">
        <is>
          <t>Électricité autoproduite – non renouvelable</t>
        </is>
      </c>
      <c r="E90" s="142" t="inlineStr">
        <is>
          <t>MWh</t>
        </is>
      </c>
      <c r="F90" s="197" t="n"/>
      <c r="G90" s="198" t="n">
        <v>5</v>
      </c>
      <c r="H90" s="199">
        <f>IF(OR(NOT(ISNUMBER(F90)),NOT(ISNUMBER(G90))),"",F90-G90)</f>
        <v/>
      </c>
      <c r="I90" s="146">
        <f>IF(OR(NOT(ISNUMBER(F90)),NOT(ISNUMBER(G90)),G90=0),"",(F90-G90)/G90)</f>
        <v/>
      </c>
      <c r="J90" s="147">
        <f>IF(OR(NOT(ISNUMBER(F90)),NOT(ISNUMBER(G90))),"",IF(F90&gt;G90,"▲",IF(F90&lt;G90,"▼","→")))</f>
        <v/>
      </c>
      <c r="K90" s="200" t="n"/>
      <c r="L90" s="200" t="n"/>
      <c r="M90" s="199" t="n"/>
      <c r="N90" s="199" t="n"/>
      <c r="O90" s="149" t="n"/>
      <c r="P90" s="149" t="n"/>
      <c r="Q90" s="136" t="inlineStr">
        <is>
          <t>D</t>
        </is>
      </c>
    </row>
    <row r="91" ht="15" customHeight="1" s="132">
      <c r="A91" s="139" t="inlineStr">
        <is>
          <t>23.5</t>
        </is>
      </c>
      <c r="B91" s="140" t="inlineStr">
        <is>
          <t>ENVIRONNEMENT</t>
        </is>
      </c>
      <c r="C91" s="140" t="inlineStr">
        <is>
          <t>Consommation d'énergie</t>
        </is>
      </c>
      <c r="D91" s="141" t="inlineStr">
        <is>
          <t>Énergie produite sur site – renouvelable</t>
        </is>
      </c>
      <c r="E91" s="142" t="inlineStr">
        <is>
          <t>MWh</t>
        </is>
      </c>
      <c r="F91" s="197" t="n"/>
      <c r="G91" s="198" t="n">
        <v>35</v>
      </c>
      <c r="H91" s="199">
        <f>IF(OR(NOT(ISNUMBER(F91)),NOT(ISNUMBER(G91))),"",F91-G91)</f>
        <v/>
      </c>
      <c r="I91" s="146">
        <f>IF(OR(NOT(ISNUMBER(F91)),NOT(ISNUMBER(G91)),G91=0),"",(F91-G91)/G91)</f>
        <v/>
      </c>
      <c r="J91" s="147">
        <f>IF(OR(NOT(ISNUMBER(F91)),NOT(ISNUMBER(G91))),"",IF(F91&gt;G91,"▲",IF(F91&lt;G91,"▼","→")))</f>
        <v/>
      </c>
      <c r="K91" s="200" t="n"/>
      <c r="L91" s="200" t="n"/>
      <c r="M91" s="199" t="n"/>
      <c r="N91" s="199" t="n"/>
      <c r="O91" s="149" t="n"/>
      <c r="P91" s="149" t="n"/>
      <c r="Q91" s="136" t="inlineStr">
        <is>
          <t>U</t>
        </is>
      </c>
    </row>
    <row r="92" ht="15" customHeight="1" s="132">
      <c r="A92" s="139" t="inlineStr">
        <is>
          <t>23.6</t>
        </is>
      </c>
      <c r="B92" s="140" t="inlineStr">
        <is>
          <t>ENVIRONNEMENT</t>
        </is>
      </c>
      <c r="C92" s="140" t="inlineStr">
        <is>
          <t>Consommation d'énergie</t>
        </is>
      </c>
      <c r="D92" s="141" t="inlineStr">
        <is>
          <t>Énergie produite sur site – non renouvelable</t>
        </is>
      </c>
      <c r="E92" s="142" t="inlineStr">
        <is>
          <t>MWh</t>
        </is>
      </c>
      <c r="F92" s="197" t="n"/>
      <c r="G92" s="198" t="n">
        <v>0</v>
      </c>
      <c r="H92" s="199">
        <f>IF(OR(NOT(ISNUMBER(F92)),NOT(ISNUMBER(G92))),"",F92-G92)</f>
        <v/>
      </c>
      <c r="I92" s="146">
        <f>IF(OR(NOT(ISNUMBER(F92)),NOT(ISNUMBER(G92)),G92=0),"",(F92-G92)/G92)</f>
        <v/>
      </c>
      <c r="J92" s="147">
        <f>IF(OR(NOT(ISNUMBER(F92)),NOT(ISNUMBER(G92))),"",IF(F92&gt;G92,"▲",IF(F92&lt;G92,"▼","→")))</f>
        <v/>
      </c>
      <c r="K92" s="200" t="n"/>
      <c r="L92" s="200" t="n"/>
      <c r="M92" s="199" t="n"/>
      <c r="N92" s="199" t="n"/>
      <c r="O92" s="149" t="n"/>
      <c r="P92" s="149" t="n"/>
      <c r="Q92" s="136" t="inlineStr">
        <is>
          <t>D</t>
        </is>
      </c>
    </row>
    <row r="93" ht="23.85" customHeight="1" s="132">
      <c r="A93" s="139" t="inlineStr">
        <is>
          <t>23.7</t>
        </is>
      </c>
      <c r="B93" s="140" t="inlineStr">
        <is>
          <t>ENVIRONNEMENT</t>
        </is>
      </c>
      <c r="C93" s="140" t="inlineStr">
        <is>
          <t>Consommation d'énergie</t>
        </is>
      </c>
      <c r="D93" s="141" t="inlineStr">
        <is>
          <t>Carburants et combustibles</t>
        </is>
      </c>
      <c r="E93" s="142" t="inlineStr">
        <is>
          <t>MWh</t>
        </is>
      </c>
      <c r="F93" s="197" t="n"/>
      <c r="G93" s="198" t="n">
        <v>12</v>
      </c>
      <c r="H93" s="199">
        <f>IF(OR(NOT(ISNUMBER(F93)),NOT(ISNUMBER(G93))),"",F93-G93)</f>
        <v/>
      </c>
      <c r="I93" s="146">
        <f>IF(OR(NOT(ISNUMBER(F93)),NOT(ISNUMBER(G93)),G93=0),"",(F93-G93)/G93)</f>
        <v/>
      </c>
      <c r="J93" s="147">
        <f>IF(OR(NOT(ISNUMBER(F93)),NOT(ISNUMBER(G93))),"",IF(F93&gt;G93,"▲",IF(F93&lt;G93,"▼","→")))</f>
        <v/>
      </c>
      <c r="K93" s="200" t="n"/>
      <c r="L93" s="200" t="n"/>
      <c r="M93" s="199" t="n"/>
      <c r="N93" s="199" t="n"/>
      <c r="O93" s="149" t="n"/>
      <c r="P93" s="149" t="n"/>
      <c r="Q93" s="136" t="inlineStr">
        <is>
          <t>D</t>
        </is>
      </c>
    </row>
    <row r="94" ht="23.85" customHeight="1" s="132">
      <c r="A94" s="139" t="inlineStr">
        <is>
          <t>23.8</t>
        </is>
      </c>
      <c r="B94" s="140" t="inlineStr">
        <is>
          <t>ENVIRONNEMENT</t>
        </is>
      </c>
      <c r="C94" s="140" t="inlineStr">
        <is>
          <t>Consommation d'énergie</t>
        </is>
      </c>
      <c r="D94" s="141" t="inlineStr">
        <is>
          <t>Consommation totale d'énergie</t>
        </is>
      </c>
      <c r="E94" s="142" t="inlineStr">
        <is>
          <t>MWh</t>
        </is>
      </c>
      <c r="F94" s="201">
        <f>IFERROR(F107,0)+IFERROR(F108,0)+IFERROR(F109,0)+IFERROR(F110,0)+IFERROR(F111,0)+IFERROR(F112,0)+IFERROR(F113,0)</f>
        <v/>
      </c>
      <c r="G94" s="202">
        <f>IFERROR(G107,0)+IFERROR(G108,0)+IFERROR(G109,0)+IFERROR(G110,0)+IFERROR(G111,0)+IFERROR(G112,0)+IFERROR(G113,0)</f>
        <v/>
      </c>
      <c r="H94" s="199">
        <f>IF(OR(NOT(ISNUMBER(F94)),NOT(ISNUMBER(G94))),"",F94-G94)</f>
        <v/>
      </c>
      <c r="I94" s="146">
        <f>IF(OR(NOT(ISNUMBER(F94)),NOT(ISNUMBER(G94)),G94=0),"",(F94-G94)/G94)</f>
        <v/>
      </c>
      <c r="J94" s="147">
        <f>IF(OR(NOT(ISNUMBER(F94)),NOT(ISNUMBER(G94))),"",IF(F94&gt;G94,"▲",IF(F94&lt;G94,"▼","→")))</f>
        <v/>
      </c>
      <c r="K94" s="203" t="n"/>
      <c r="L94" s="198" t="n">
        <v>200</v>
      </c>
      <c r="M94" s="199">
        <f>IF(OR(NOT(ISNUMBER(K114)),NOT(ISNUMBER(L114))),"",K114-L114)</f>
        <v/>
      </c>
      <c r="N94" s="199">
        <f>IF(OR(NOT(ISNUMBER(F114)),NOT(ISNUMBER(K114))),"",F114-K114)</f>
        <v/>
      </c>
      <c r="O94" s="149" t="n"/>
      <c r="P94" s="149" t="n"/>
      <c r="Q94" s="136" t="inlineStr">
        <is>
          <t>D</t>
        </is>
      </c>
    </row>
    <row r="95" ht="15" customHeight="1" s="132">
      <c r="A95" s="139" t="inlineStr">
        <is>
          <t>23.9</t>
        </is>
      </c>
      <c r="B95" s="140" t="inlineStr">
        <is>
          <t>ENVIRONNEMENT</t>
        </is>
      </c>
      <c r="C95" s="140" t="inlineStr">
        <is>
          <t>Consommation d'énergie</t>
        </is>
      </c>
      <c r="D95" s="141" t="inlineStr">
        <is>
          <t>Part d'énergie renouvelable consommée</t>
        </is>
      </c>
      <c r="E95" s="142" t="inlineStr">
        <is>
          <t>%</t>
        </is>
      </c>
      <c r="F95" s="175">
        <f>IFERROR((IFERROR(F107,0)+IFERROR(F109,0)+IFERROR(F111,0))/F114,"")</f>
        <v/>
      </c>
      <c r="G95" s="176">
        <f>IFERROR((IFERROR(G107,0)+IFERROR(G109,0)+IFERROR(G111,0))/G114,"")</f>
        <v/>
      </c>
      <c r="H95" s="146">
        <f>IF(OR(NOT(ISNUMBER(F95)),NOT(ISNUMBER(G95))),"",F95-G95)</f>
        <v/>
      </c>
      <c r="I95" s="146">
        <f>IF(OR(NOT(ISNUMBER(F95)),NOT(ISNUMBER(G95)),G95=0),"",(F95-G95)/G95)</f>
        <v/>
      </c>
      <c r="J95" s="147">
        <f>IF(OR(NOT(ISNUMBER(F95)),NOT(ISNUMBER(G95))),"",IF(F95&gt;G95,"▲",IF(F95&lt;G95,"▼","→")))</f>
        <v/>
      </c>
      <c r="K95" s="177" t="n"/>
      <c r="L95" s="178" t="n">
        <v>0.75</v>
      </c>
      <c r="M95" s="146">
        <f>IF(OR(NOT(ISNUMBER(K115)),NOT(ISNUMBER(L115))),"",K115-L115)</f>
        <v/>
      </c>
      <c r="N95" s="146">
        <f>IF(OR(NOT(ISNUMBER(F115)),NOT(ISNUMBER(K115))),"",F115-K115)</f>
        <v/>
      </c>
      <c r="O95" s="149" t="n"/>
      <c r="P95" s="149" t="n"/>
      <c r="Q95" s="136" t="inlineStr">
        <is>
          <t>U</t>
        </is>
      </c>
    </row>
    <row r="96" ht="15" customHeight="1" s="132">
      <c r="A96" s="139" t="inlineStr">
        <is>
          <t>24.1</t>
        </is>
      </c>
      <c r="B96" s="140" t="inlineStr">
        <is>
          <t>ENVIRONNEMENT</t>
        </is>
      </c>
      <c r="C96" s="140" t="inlineStr">
        <is>
          <t>Objectifs climatiques</t>
        </is>
      </c>
      <c r="D96" s="141" t="inlineStr">
        <is>
          <t>Plan de transition vers la neutralité carbone 2050 défini</t>
        </is>
      </c>
      <c r="E96" s="142" t="n"/>
      <c r="F96" s="149" t="inlineStr">
        <is>
          <t>Oui</t>
        </is>
      </c>
      <c r="G96" s="150" t="inlineStr">
        <is>
          <t>Oui</t>
        </is>
      </c>
      <c r="H96" s="140">
        <f>IF(OR(NOT(ISNUMBER(F96)),NOT(ISNUMBER(G96))),"",F96-G96)</f>
        <v/>
      </c>
      <c r="I96" s="146">
        <f>IF(OR(NOT(ISNUMBER(F96)),NOT(ISNUMBER(G96)),G96=0),"",(F96-G96)/G96)</f>
        <v/>
      </c>
      <c r="J96" s="147">
        <f>IF(OR(NOT(ISNUMBER(F96)),NOT(ISNUMBER(G96))),"",IF(F96&gt;G96,"▲",IF(F96&lt;G96,"▼","→")))</f>
        <v/>
      </c>
      <c r="K96" s="151" t="n"/>
      <c r="L96" s="151" t="n"/>
      <c r="M96" s="140" t="n"/>
      <c r="N96" s="140" t="n"/>
      <c r="O96" s="149" t="n"/>
      <c r="P96" s="149" t="n"/>
      <c r="Q96" s="136" t="inlineStr">
        <is>
          <t>U</t>
        </is>
      </c>
    </row>
    <row r="97" ht="15" customHeight="1" s="132">
      <c r="A97" s="139" t="inlineStr">
        <is>
          <t>24.2</t>
        </is>
      </c>
      <c r="B97" s="140" t="inlineStr">
        <is>
          <t>ENVIRONNEMENT</t>
        </is>
      </c>
      <c r="C97" s="140" t="inlineStr">
        <is>
          <t>Objectifs climatiques</t>
        </is>
      </c>
      <c r="D97" s="141" t="inlineStr">
        <is>
          <t>Année cible et valeur visée (description)</t>
        </is>
      </c>
      <c r="E97" s="142" t="n"/>
      <c r="F97" s="149" t="inlineStr">
        <is>
          <t>Neutralité carbone Scope 1+2 visée pour 2035.</t>
        </is>
      </c>
      <c r="G97" s="150" t="inlineStr">
        <is>
          <t>Neutralité carbone Scope 1+2 visée pour 2035.</t>
        </is>
      </c>
      <c r="H97" s="140">
        <f>IF(OR(NOT(ISNUMBER(F97)),NOT(ISNUMBER(G97))),"",F97-G97)</f>
        <v/>
      </c>
      <c r="I97" s="146">
        <f>IF(OR(NOT(ISNUMBER(F97)),NOT(ISNUMBER(G97)),G97=0),"",(F97-G97)/G97)</f>
        <v/>
      </c>
      <c r="J97" s="147">
        <f>IF(OR(NOT(ISNUMBER(F97)),NOT(ISNUMBER(G97))),"",IF(F97&gt;G97,"▲",IF(F97&lt;G97,"▼","→")))</f>
        <v/>
      </c>
      <c r="K97" s="151" t="n"/>
      <c r="L97" s="151" t="n"/>
      <c r="M97" s="140" t="n"/>
      <c r="N97" s="140" t="n"/>
      <c r="O97" s="149" t="n"/>
      <c r="P97" s="149" t="n"/>
      <c r="Q97" s="136" t="inlineStr">
        <is>
          <t>N</t>
        </is>
      </c>
    </row>
    <row r="98" ht="15" customHeight="1" s="132">
      <c r="A98" s="139" t="inlineStr">
        <is>
          <t>24.3</t>
        </is>
      </c>
      <c r="B98" s="140" t="inlineStr">
        <is>
          <t>ENVIRONNEMENT</t>
        </is>
      </c>
      <c r="C98" s="140" t="inlineStr">
        <is>
          <t>Objectifs climatiques</t>
        </is>
      </c>
      <c r="D98" s="141" t="inlineStr">
        <is>
          <t>Année de référence et valeur (description)</t>
        </is>
      </c>
      <c r="E98" s="142" t="n"/>
      <c r="F98" s="149" t="inlineStr">
        <is>
          <t>Année de référence 2022 : Scope 1 = 280 tCO₂e, Scope 2 = 160 tCO₂e.</t>
        </is>
      </c>
      <c r="G98" s="150" t="inlineStr">
        <is>
          <t>Année de référence 2022 : Scope 1 = 280 tCO₂e, Scope 2 = 160 tCO₂e.</t>
        </is>
      </c>
      <c r="H98" s="140">
        <f>IF(OR(NOT(ISNUMBER(F98)),NOT(ISNUMBER(G98))),"",F98-G98)</f>
        <v/>
      </c>
      <c r="I98" s="146">
        <f>IF(OR(NOT(ISNUMBER(F98)),NOT(ISNUMBER(G98)),G98=0),"",(F98-G98)/G98)</f>
        <v/>
      </c>
      <c r="J98" s="147">
        <f>IF(OR(NOT(ISNUMBER(F98)),NOT(ISNUMBER(G98))),"",IF(F98&gt;G98,"▲",IF(F98&lt;G98,"▼","→")))</f>
        <v/>
      </c>
      <c r="K98" s="151" t="n"/>
      <c r="L98" s="151" t="n"/>
      <c r="M98" s="140" t="n"/>
      <c r="N98" s="140" t="n"/>
      <c r="O98" s="149" t="n"/>
      <c r="P98" s="149" t="n"/>
      <c r="Q98" s="136" t="inlineStr">
        <is>
          <t>N</t>
        </is>
      </c>
    </row>
    <row r="99" ht="15" customHeight="1" s="132">
      <c r="A99" s="139" t="inlineStr">
        <is>
          <t>24.4</t>
        </is>
      </c>
      <c r="B99" s="140" t="inlineStr">
        <is>
          <t>ENVIRONNEMENT</t>
        </is>
      </c>
      <c r="C99" s="140" t="inlineStr">
        <is>
          <t>Objectifs climatiques</t>
        </is>
      </c>
      <c r="D99" s="141" t="inlineStr">
        <is>
          <t>Unités utilisées pour les objectifs</t>
        </is>
      </c>
      <c r="E99" s="142" t="n"/>
      <c r="F99" s="149" t="inlineStr">
        <is>
          <t>tCO₂e</t>
        </is>
      </c>
      <c r="G99" s="150" t="inlineStr">
        <is>
          <t>tCO₂e</t>
        </is>
      </c>
      <c r="H99" s="140">
        <f>IF(OR(NOT(ISNUMBER(F99)),NOT(ISNUMBER(G99))),"",F99-G99)</f>
        <v/>
      </c>
      <c r="I99" s="146">
        <f>IF(OR(NOT(ISNUMBER(F99)),NOT(ISNUMBER(G99)),G99=0),"",(F99-G99)/G99)</f>
        <v/>
      </c>
      <c r="J99" s="147">
        <f>IF(OR(NOT(ISNUMBER(F99)),NOT(ISNUMBER(G99))),"",IF(F99&gt;G99,"▲",IF(F99&lt;G99,"▼","→")))</f>
        <v/>
      </c>
      <c r="K99" s="151" t="n"/>
      <c r="L99" s="151" t="n"/>
      <c r="M99" s="140" t="n"/>
      <c r="N99" s="140" t="n"/>
      <c r="O99" s="149" t="n"/>
      <c r="P99" s="149" t="n"/>
      <c r="Q99" s="136" t="inlineStr">
        <is>
          <t>N</t>
        </is>
      </c>
    </row>
    <row r="100" ht="23.85" customHeight="1" s="132">
      <c r="A100" s="139" t="inlineStr">
        <is>
          <t>24.5</t>
        </is>
      </c>
      <c r="B100" s="140" t="inlineStr">
        <is>
          <t>ENVIRONNEMENT</t>
        </is>
      </c>
      <c r="C100" s="140" t="inlineStr">
        <is>
          <t>Objectifs climatiques</t>
        </is>
      </c>
      <c r="D100" s="141" t="inlineStr">
        <is>
          <t>Part des émissions couverte par l'objectif</t>
        </is>
      </c>
      <c r="E100" s="142" t="inlineStr">
        <is>
          <t>%</t>
        </is>
      </c>
      <c r="F100" s="204" t="n"/>
      <c r="G100" s="178" t="n">
        <v>0.85</v>
      </c>
      <c r="H100" s="146">
        <f>IF(OR(NOT(ISNUMBER(F100)),NOT(ISNUMBER(G100))),"",F100-G100)</f>
        <v/>
      </c>
      <c r="I100" s="146">
        <f>IF(OR(NOT(ISNUMBER(F100)),NOT(ISNUMBER(G100)),G100=0),"",(F100-G100)/G100)</f>
        <v/>
      </c>
      <c r="J100" s="147">
        <f>IF(OR(NOT(ISNUMBER(F100)),NOT(ISNUMBER(G100))),"",IF(F100&gt;G100,"▲",IF(F100&lt;G100,"▼","→")))</f>
        <v/>
      </c>
      <c r="K100" s="177" t="n"/>
      <c r="L100" s="178" t="n"/>
      <c r="M100" s="146">
        <f>IF(OR(NOT(ISNUMBER(K120)),NOT(ISNUMBER(L120))),"",K120-L120)</f>
        <v/>
      </c>
      <c r="N100" s="146">
        <f>IF(OR(NOT(ISNUMBER(F120)),NOT(ISNUMBER(K120))),"",F120-K120)</f>
        <v/>
      </c>
      <c r="O100" s="149" t="n"/>
      <c r="P100" s="149" t="n"/>
      <c r="Q100" s="136" t="inlineStr">
        <is>
          <t>U</t>
        </is>
      </c>
    </row>
    <row r="101" ht="15" customHeight="1" s="132">
      <c r="A101" s="139" t="inlineStr">
        <is>
          <t>24.6</t>
        </is>
      </c>
      <c r="B101" s="140" t="inlineStr">
        <is>
          <t>ENVIRONNEMENT</t>
        </is>
      </c>
      <c r="C101" s="140" t="inlineStr">
        <is>
          <t>Objectifs climatiques</t>
        </is>
      </c>
      <c r="D101" s="141" t="inlineStr">
        <is>
          <t>Principales actions prévues pour atteindre l'objectif</t>
        </is>
      </c>
      <c r="E101" s="142" t="n"/>
      <c r="F101" s="149" t="inlineStr">
        <is>
          <t>Décarbonation du chauffage (pompe à chaleur), achat d'électricité 100% renouvelable, optimisation des déplacements professionnels.</t>
        </is>
      </c>
      <c r="G101" s="150" t="inlineStr">
        <is>
          <t>Décarbonation du chauffage (pompe à chaleur), achat d'électricité 100% renouvelable, optimisation des déplacements professionnels.</t>
        </is>
      </c>
      <c r="H101" s="140">
        <f>IF(OR(NOT(ISNUMBER(F101)),NOT(ISNUMBER(G101))),"",F101-G101)</f>
        <v/>
      </c>
      <c r="I101" s="146">
        <f>IF(OR(NOT(ISNUMBER(F101)),NOT(ISNUMBER(G101)),G101=0),"",(F101-G101)/G101)</f>
        <v/>
      </c>
      <c r="J101" s="147">
        <f>IF(OR(NOT(ISNUMBER(F101)),NOT(ISNUMBER(G101))),"",IF(F101&gt;G101,"▲",IF(F101&lt;G101,"▼","→")))</f>
        <v/>
      </c>
      <c r="K101" s="151" t="n"/>
      <c r="L101" s="151" t="n"/>
      <c r="M101" s="140" t="n"/>
      <c r="N101" s="140" t="n"/>
      <c r="O101" s="149" t="n"/>
      <c r="P101" s="149" t="n"/>
      <c r="Q101" s="136" t="inlineStr">
        <is>
          <t>N</t>
        </is>
      </c>
    </row>
    <row r="102" ht="15" customHeight="1" s="132">
      <c r="A102" s="139" t="inlineStr">
        <is>
          <t>25.1</t>
        </is>
      </c>
      <c r="B102" s="140" t="inlineStr">
        <is>
          <t>ENVIRONNEMENT</t>
        </is>
      </c>
      <c r="C102" s="140" t="inlineStr">
        <is>
          <t>Bilan carbone</t>
        </is>
      </c>
      <c r="D102" s="141" t="inlineStr">
        <is>
          <t>Bilan carbone réalisé</t>
        </is>
      </c>
      <c r="E102" s="142" t="n"/>
      <c r="F102" s="149" t="inlineStr">
        <is>
          <t>Oui</t>
        </is>
      </c>
      <c r="G102" s="150" t="inlineStr">
        <is>
          <t>Oui</t>
        </is>
      </c>
      <c r="H102" s="140">
        <f>IF(OR(NOT(ISNUMBER(F102)),NOT(ISNUMBER(G102))),"",F102-G102)</f>
        <v/>
      </c>
      <c r="I102" s="146">
        <f>IF(OR(NOT(ISNUMBER(F102)),NOT(ISNUMBER(G102)),G102=0),"",(F102-G102)/G102)</f>
        <v/>
      </c>
      <c r="J102" s="147">
        <f>IF(OR(NOT(ISNUMBER(F102)),NOT(ISNUMBER(G102))),"",IF(F102&gt;G102,"▲",IF(F102&lt;G102,"▼","→")))</f>
        <v/>
      </c>
      <c r="K102" s="151" t="n"/>
      <c r="L102" s="151" t="n"/>
      <c r="M102" s="140" t="n"/>
      <c r="N102" s="140" t="n"/>
      <c r="O102" s="149" t="n"/>
      <c r="P102" s="149" t="n"/>
      <c r="Q102" s="136" t="inlineStr">
        <is>
          <t>U</t>
        </is>
      </c>
    </row>
    <row r="103" ht="23.85" customHeight="1" s="132">
      <c r="A103" s="139" t="inlineStr">
        <is>
          <t>25.2</t>
        </is>
      </c>
      <c r="B103" s="140" t="inlineStr">
        <is>
          <t>ENVIRONNEMENT</t>
        </is>
      </c>
      <c r="C103" s="140" t="inlineStr">
        <is>
          <t>Bilan carbone</t>
        </is>
      </c>
      <c r="D103" s="141" t="inlineStr">
        <is>
          <t>Fréquence de réalisation du bilan carbone</t>
        </is>
      </c>
      <c r="E103" s="142" t="n"/>
      <c r="F103" s="149" t="inlineStr">
        <is>
          <t>Annuelle</t>
        </is>
      </c>
      <c r="G103" s="150" t="inlineStr">
        <is>
          <t>Annuelle</t>
        </is>
      </c>
      <c r="H103" s="140">
        <f>IF(OR(NOT(ISNUMBER(F103)),NOT(ISNUMBER(G103))),"",F103-G103)</f>
        <v/>
      </c>
      <c r="I103" s="146">
        <f>IF(OR(NOT(ISNUMBER(F103)),NOT(ISNUMBER(G103)),G103=0),"",(F103-G103)/G103)</f>
        <v/>
      </c>
      <c r="J103" s="147">
        <f>IF(OR(NOT(ISNUMBER(F103)),NOT(ISNUMBER(G103))),"",IF(F103&gt;G103,"▲",IF(F103&lt;G103,"▼","→")))</f>
        <v/>
      </c>
      <c r="K103" s="151" t="n"/>
      <c r="L103" s="151" t="n"/>
      <c r="M103" s="140" t="n"/>
      <c r="N103" s="140" t="n"/>
      <c r="O103" s="149" t="n"/>
      <c r="P103" s="149" t="n"/>
      <c r="Q103" s="136" t="inlineStr">
        <is>
          <t>N</t>
        </is>
      </c>
    </row>
    <row r="104" ht="23.85" customHeight="1" s="132">
      <c r="A104" s="139" t="inlineStr">
        <is>
          <t>25.3</t>
        </is>
      </c>
      <c r="B104" s="140" t="inlineStr">
        <is>
          <t>ENVIRONNEMENT</t>
        </is>
      </c>
      <c r="C104" s="140" t="inlineStr">
        <is>
          <t>Bilan carbone</t>
        </is>
      </c>
      <c r="D104" s="141" t="inlineStr">
        <is>
          <t>Méthodologie utilisée (ex. GHG Protocol, ISO 14064)</t>
        </is>
      </c>
      <c r="E104" s="142" t="n"/>
      <c r="F104" s="149" t="inlineStr">
        <is>
          <t>GHG Protocol — Scope 1 et 2 obligatoires, Scope 3 partiel (catégories 1, 6, 7).</t>
        </is>
      </c>
      <c r="G104" s="150" t="inlineStr">
        <is>
          <t>GHG Protocol — Scope 1 et 2 obligatoires, Scope 3 partiel (catégories 1, 6, 7).</t>
        </is>
      </c>
      <c r="H104" s="140">
        <f>IF(OR(NOT(ISNUMBER(F104)),NOT(ISNUMBER(G104))),"",F104-G104)</f>
        <v/>
      </c>
      <c r="I104" s="146">
        <f>IF(OR(NOT(ISNUMBER(F104)),NOT(ISNUMBER(G104)),G104=0),"",(F104-G104)/G104)</f>
        <v/>
      </c>
      <c r="J104" s="147">
        <f>IF(OR(NOT(ISNUMBER(F104)),NOT(ISNUMBER(G104))),"",IF(F104&gt;G104,"▲",IF(F104&lt;G104,"▼","→")))</f>
        <v/>
      </c>
      <c r="K104" s="151" t="n"/>
      <c r="L104" s="151" t="n"/>
      <c r="M104" s="140" t="n"/>
      <c r="N104" s="140" t="n"/>
      <c r="O104" s="149" t="n"/>
      <c r="P104" s="149" t="n"/>
      <c r="Q104" s="136" t="inlineStr">
        <is>
          <t>N</t>
        </is>
      </c>
    </row>
    <row r="105" ht="19.5" customHeight="1" s="132">
      <c r="A105" s="139" t="inlineStr">
        <is>
          <t>25.4</t>
        </is>
      </c>
      <c r="L105" t="n">
        <v>220</v>
      </c>
      <c r="Q105" s="136" t="inlineStr">
        <is>
          <t>D</t>
        </is>
      </c>
    </row>
    <row r="106" ht="23.85" customHeight="1" s="132">
      <c r="A106" s="139" t="inlineStr">
        <is>
          <t>25.5</t>
        </is>
      </c>
      <c r="B106" s="140" t="inlineStr">
        <is>
          <t>ENVIRONNEMENT</t>
        </is>
      </c>
      <c r="C106" s="140" t="inlineStr">
        <is>
          <t>Bilan carbone</t>
        </is>
      </c>
      <c r="D106" s="141" t="inlineStr">
        <is>
          <t>Émissions de GES – Scope 2 (depuis feuille « GES »)</t>
        </is>
      </c>
      <c r="E106" s="142" t="inlineStr">
        <is>
          <t>tCO₂e</t>
        </is>
      </c>
      <c r="F106" s="205">
        <f>IF(GES!D27=0,"",GES!D27)</f>
        <v/>
      </c>
      <c r="G106" s="206" t="n"/>
      <c r="H106" s="207">
        <f>IF(OR(NOT(ISNUMBER(F106)),NOT(ISNUMBER(G106))),"",F106-G106)</f>
        <v/>
      </c>
      <c r="I106" s="146">
        <f>IF(OR(NOT(ISNUMBER(F106)),NOT(ISNUMBER(G106)),G106=0),"",(F106-G106)/G106)</f>
        <v/>
      </c>
      <c r="J106" s="147">
        <f>IF(OR(NOT(ISNUMBER(F106)),NOT(ISNUMBER(G106))),"",IF(F106&gt;G106,"▲",IF(F106&lt;G106,"▼","→")))</f>
        <v/>
      </c>
      <c r="K106" s="208" t="n"/>
      <c r="L106" s="206" t="n">
        <v>130</v>
      </c>
      <c r="M106" s="207">
        <f>IF(OR(NOT(ISNUMBER(K126)),NOT(ISNUMBER(L126))),"",K126-L126)</f>
        <v/>
      </c>
      <c r="N106" s="207">
        <f>IF(OR(NOT(ISNUMBER(F126)),NOT(ISNUMBER(K126))),"",F126-K126)</f>
        <v/>
      </c>
      <c r="O106" s="149" t="n"/>
      <c r="P106" s="149" t="n"/>
      <c r="Q106" s="136" t="inlineStr">
        <is>
          <t>D</t>
        </is>
      </c>
    </row>
    <row r="107" ht="15" customHeight="1" s="132">
      <c r="A107" s="139" t="inlineStr">
        <is>
          <t>25.6</t>
        </is>
      </c>
      <c r="B107" s="140" t="inlineStr">
        <is>
          <t>ENVIRONNEMENT</t>
        </is>
      </c>
      <c r="C107" s="140" t="inlineStr">
        <is>
          <t>Bilan carbone</t>
        </is>
      </c>
      <c r="D107" s="141" t="inlineStr">
        <is>
          <t>Émissions de GES – Scope 3 (depuis feuille « GES »)</t>
        </is>
      </c>
      <c r="E107" s="142" t="inlineStr">
        <is>
          <t>tCO₂e</t>
        </is>
      </c>
      <c r="F107" s="205">
        <f>IF(GES!D28=0,"",GES!D28)</f>
        <v/>
      </c>
      <c r="G107" s="206" t="n"/>
      <c r="H107" s="207">
        <f>IF(OR(NOT(ISNUMBER(F107)),NOT(ISNUMBER(G107))),"",F107-G107)</f>
        <v/>
      </c>
      <c r="I107" s="146">
        <f>IF(OR(NOT(ISNUMBER(F107)),NOT(ISNUMBER(G107)),G107=0),"",(F107-G107)/G107)</f>
        <v/>
      </c>
      <c r="J107" s="147">
        <f>IF(OR(NOT(ISNUMBER(F107)),NOT(ISNUMBER(G107))),"",IF(F107&gt;G107,"▲",IF(F107&lt;G107,"▼","→")))</f>
        <v/>
      </c>
      <c r="K107" s="208" t="n"/>
      <c r="L107" s="206" t="n">
        <v>400</v>
      </c>
      <c r="M107" s="207">
        <f>IF(OR(NOT(ISNUMBER(K127)),NOT(ISNUMBER(L127))),"",K127-L127)</f>
        <v/>
      </c>
      <c r="N107" s="207">
        <f>IF(OR(NOT(ISNUMBER(F127)),NOT(ISNUMBER(K127))),"",F127-K127)</f>
        <v/>
      </c>
      <c r="O107" s="149" t="n"/>
      <c r="P107" s="149" t="n"/>
      <c r="Q107" s="136" t="inlineStr">
        <is>
          <t>D</t>
        </is>
      </c>
    </row>
    <row r="108" ht="15" customHeight="1" s="132">
      <c r="A108" s="139" t="inlineStr">
        <is>
          <t>25.7</t>
        </is>
      </c>
      <c r="B108" s="235" t="n"/>
      <c r="C108" s="235" t="n"/>
      <c r="D108" s="235" t="n"/>
      <c r="E108" s="235" t="n"/>
      <c r="F108" s="235" t="n"/>
      <c r="G108" s="235" t="n"/>
      <c r="H108" s="235" t="n"/>
      <c r="I108" s="235" t="n"/>
      <c r="J108" s="235" t="n"/>
      <c r="K108" s="235" t="n"/>
      <c r="L108" s="235" t="n">
        <v>750</v>
      </c>
      <c r="M108" s="235" t="n"/>
      <c r="N108" s="235" t="n"/>
      <c r="O108" s="235" t="n"/>
      <c r="P108" s="236" t="n"/>
      <c r="Q108" s="136" t="inlineStr">
        <is>
          <t>D</t>
        </is>
      </c>
    </row>
    <row r="109" ht="15" customHeight="1" s="132">
      <c r="A109" s="139" t="inlineStr">
        <is>
          <t>25.8</t>
        </is>
      </c>
      <c r="B109" s="140" t="inlineStr">
        <is>
          <t>ENVIRONNEMENT</t>
        </is>
      </c>
      <c r="C109" s="140" t="inlineStr">
        <is>
          <t>Bilan carbone</t>
        </is>
      </c>
      <c r="D109" s="141" t="inlineStr">
        <is>
          <t>Intensité carbone (tCO₂e / CHF de chiffre d'affaires)</t>
        </is>
      </c>
      <c r="E109" s="142" t="inlineStr">
        <is>
          <t>tCO₂e/CHF</t>
        </is>
      </c>
      <c r="F109" s="210">
        <f>IFERROR(F128/F15,"")</f>
        <v/>
      </c>
      <c r="G109" s="211">
        <f>IFERROR(G128/G15,"")</f>
        <v/>
      </c>
      <c r="H109" s="212">
        <f>IF(OR(NOT(ISNUMBER(F109)),NOT(ISNUMBER(G109))),"",F109-G109)</f>
        <v/>
      </c>
      <c r="I109" s="146">
        <f>IF(OR(NOT(ISNUMBER(F109)),NOT(ISNUMBER(G109)),G109=0),"",(F109-G109)/G109)</f>
        <v/>
      </c>
      <c r="J109" s="147">
        <f>IF(OR(NOT(ISNUMBER(F109)),NOT(ISNUMBER(G109))),"",IF(F109&gt;G109,"▲",IF(F109&lt;G109,"▼","→")))</f>
        <v/>
      </c>
      <c r="K109" s="213" t="n"/>
      <c r="L109" s="214" t="n"/>
      <c r="M109" s="212">
        <f>IF(OR(NOT(ISNUMBER(K129)),NOT(ISNUMBER(L129))),"",K129-L129)</f>
        <v/>
      </c>
      <c r="N109" s="212">
        <f>IF(OR(NOT(ISNUMBER(F129)),NOT(ISNUMBER(K129))),"",F129-K129)</f>
        <v/>
      </c>
      <c r="O109" s="149" t="n"/>
      <c r="P109" s="149" t="n"/>
      <c r="Q109" s="136" t="inlineStr">
        <is>
          <t>D</t>
        </is>
      </c>
    </row>
    <row r="110" ht="15" customHeight="1" s="132">
      <c r="A110" s="139" t="inlineStr">
        <is>
          <t>26</t>
        </is>
      </c>
      <c r="B110" s="140" t="inlineStr">
        <is>
          <t>ENVIRONNEMENT</t>
        </is>
      </c>
      <c r="C110" s="140" t="inlineStr">
        <is>
          <t>Eau</t>
        </is>
      </c>
      <c r="D110" s="141" t="inlineStr">
        <is>
          <t>Consommation totale d'eau</t>
        </is>
      </c>
      <c r="E110" s="142" t="inlineStr">
        <is>
          <t>m³</t>
        </is>
      </c>
      <c r="F110" s="215" t="n"/>
      <c r="G110" s="216" t="n">
        <v>1180</v>
      </c>
      <c r="H110" s="217">
        <f>IF(OR(NOT(ISNUMBER(F110)),NOT(ISNUMBER(G110))),"",F110-G110)</f>
        <v/>
      </c>
      <c r="I110" s="146">
        <f>IF(OR(NOT(ISNUMBER(F110)),NOT(ISNUMBER(G110)),G110=0),"",(F110-G110)/G110)</f>
        <v/>
      </c>
      <c r="J110" s="147">
        <f>IF(OR(NOT(ISNUMBER(F110)),NOT(ISNUMBER(G110))),"",IF(F110&gt;G110,"▲",IF(F110&lt;G110,"▼","→")))</f>
        <v/>
      </c>
      <c r="K110" s="218" t="n"/>
      <c r="L110" s="216" t="n">
        <v>1000</v>
      </c>
      <c r="M110" s="217">
        <f>IF(OR(NOT(ISNUMBER(K130)),NOT(ISNUMBER(L130))),"",K130-L130)</f>
        <v/>
      </c>
      <c r="N110" s="217">
        <f>IF(OR(NOT(ISNUMBER(F130)),NOT(ISNUMBER(K130))),"",F130-K130)</f>
        <v/>
      </c>
      <c r="O110" s="149" t="n"/>
      <c r="P110" s="149" t="n"/>
      <c r="Q110" s="136" t="inlineStr">
        <is>
          <t>D</t>
        </is>
      </c>
    </row>
    <row r="111" ht="15" customHeight="1" s="132">
      <c r="A111" s="139" t="inlineStr">
        <is>
          <t>27.1</t>
        </is>
      </c>
      <c r="B111" s="140" t="inlineStr">
        <is>
          <t>ENVIRONNEMENT</t>
        </is>
      </c>
      <c r="C111" s="140" t="inlineStr">
        <is>
          <t>Biodiversité - localisation</t>
        </is>
      </c>
      <c r="D111" s="141" t="inlineStr">
        <is>
          <t>Sites d'interaction avec la biodiversité identifiés (voir feuille « Biodiversité »)</t>
        </is>
      </c>
      <c r="E111" s="142" t="n"/>
      <c r="F111" s="149" t="inlineStr">
        <is>
          <t>Oui</t>
        </is>
      </c>
      <c r="G111" s="150" t="inlineStr">
        <is>
          <t>Oui</t>
        </is>
      </c>
      <c r="H111" s="140">
        <f>IF(OR(NOT(ISNUMBER(F111)),NOT(ISNUMBER(G111))),"",F111-G111)</f>
        <v/>
      </c>
      <c r="I111" s="146">
        <f>IF(OR(NOT(ISNUMBER(F111)),NOT(ISNUMBER(G111)),G111=0),"",(F111-G111)/G111)</f>
        <v/>
      </c>
      <c r="J111" s="147">
        <f>IF(OR(NOT(ISNUMBER(F111)),NOT(ISNUMBER(G111))),"",IF(F111&gt;G111,"▲",IF(F111&lt;G111,"▼","→")))</f>
        <v/>
      </c>
      <c r="K111" s="151" t="n"/>
      <c r="L111" s="151" t="n"/>
      <c r="M111" s="140" t="n"/>
      <c r="N111" s="140" t="n"/>
      <c r="O111" s="149" t="n"/>
      <c r="P111" s="149" t="n"/>
      <c r="Q111" s="136" t="inlineStr">
        <is>
          <t>U</t>
        </is>
      </c>
    </row>
    <row r="112" ht="15" customHeight="1" s="132">
      <c r="A112" s="139" t="inlineStr">
        <is>
          <t>27.2</t>
        </is>
      </c>
      <c r="B112" s="140" t="inlineStr">
        <is>
          <t>ENVIRONNEMENT</t>
        </is>
      </c>
      <c r="C112" s="140" t="inlineStr">
        <is>
          <t>Biodiversité - localisation</t>
        </is>
      </c>
      <c r="D112" s="141" t="inlineStr">
        <is>
          <t>Nombre total de sites</t>
        </is>
      </c>
      <c r="E112" s="142" t="inlineStr">
        <is>
          <t>sites</t>
        </is>
      </c>
      <c r="F112" s="219" t="n"/>
      <c r="G112" s="220" t="n">
        <v>3</v>
      </c>
      <c r="H112" s="221">
        <f>IF(OR(NOT(ISNUMBER(F112)),NOT(ISNUMBER(G112))),"",F112-G112)</f>
        <v/>
      </c>
      <c r="I112" s="146">
        <f>IF(OR(NOT(ISNUMBER(F112)),NOT(ISNUMBER(G112)),G112=0),"",(F112-G112)/G112)</f>
        <v/>
      </c>
      <c r="J112" s="147">
        <f>IF(OR(NOT(ISNUMBER(F112)),NOT(ISNUMBER(G112))),"",IF(F112&gt;G112,"▲",IF(F112&lt;G112,"▼","→")))</f>
        <v/>
      </c>
      <c r="K112" s="222" t="n"/>
      <c r="L112" s="222" t="n"/>
      <c r="M112" s="221" t="n"/>
      <c r="N112" s="221" t="n"/>
      <c r="O112" s="149" t="n"/>
      <c r="P112" s="149" t="n"/>
      <c r="Q112" s="136" t="inlineStr">
        <is>
          <t>N</t>
        </is>
      </c>
    </row>
    <row r="113" ht="15" customHeight="1" s="132">
      <c r="A113" s="139" t="inlineStr">
        <is>
          <t>27.3</t>
        </is>
      </c>
      <c r="B113" s="140" t="inlineStr">
        <is>
          <t>ENVIRONNEMENT</t>
        </is>
      </c>
      <c r="C113" s="140" t="inlineStr">
        <is>
          <t>Biodiversité - localisation</t>
        </is>
      </c>
      <c r="D113" s="141" t="inlineStr">
        <is>
          <t>Nombre de sites en zone sensible</t>
        </is>
      </c>
      <c r="E113" s="142" t="inlineStr">
        <is>
          <t>sites</t>
        </is>
      </c>
      <c r="F113" s="219" t="n"/>
      <c r="G113" s="220" t="n">
        <v>1</v>
      </c>
      <c r="H113" s="221">
        <f>IF(OR(NOT(ISNUMBER(F113)),NOT(ISNUMBER(G113))),"",F113-G113)</f>
        <v/>
      </c>
      <c r="I113" s="146">
        <f>IF(OR(NOT(ISNUMBER(F113)),NOT(ISNUMBER(G113)),G113=0),"",(F113-G113)/G113)</f>
        <v/>
      </c>
      <c r="J113" s="147">
        <f>IF(OR(NOT(ISNUMBER(F113)),NOT(ISNUMBER(G113))),"",IF(F113&gt;G113,"▲",IF(F113&lt;G113,"▼","→")))</f>
        <v/>
      </c>
      <c r="K113" s="223" t="n"/>
      <c r="L113" s="220" t="n"/>
      <c r="M113" s="221">
        <f>IF(OR(NOT(ISNUMBER(K133)),NOT(ISNUMBER(L133))),"",K133-L133)</f>
        <v/>
      </c>
      <c r="N113" s="221">
        <f>IF(OR(NOT(ISNUMBER(F133)),NOT(ISNUMBER(K133))),"",F133-K133)</f>
        <v/>
      </c>
      <c r="O113" s="149" t="n"/>
      <c r="P113" s="149" t="n"/>
      <c r="Q113" s="136" t="inlineStr">
        <is>
          <t>D</t>
        </is>
      </c>
    </row>
    <row r="114" ht="15" customHeight="1" s="132">
      <c r="A114" s="139" t="inlineStr">
        <is>
          <t>27.4</t>
        </is>
      </c>
      <c r="B114" s="140" t="inlineStr">
        <is>
          <t>ENVIRONNEMENT</t>
        </is>
      </c>
      <c r="C114" s="140" t="inlineStr">
        <is>
          <t>Biodiversité - localisation</t>
        </is>
      </c>
      <c r="D114" s="141" t="inlineStr">
        <is>
          <t>Superficie totale</t>
        </is>
      </c>
      <c r="E114" s="142" t="inlineStr">
        <is>
          <t>ha</t>
        </is>
      </c>
      <c r="F114" s="224" t="n"/>
      <c r="G114" s="225" t="n">
        <v>850</v>
      </c>
      <c r="H114" s="226">
        <f>IF(OR(NOT(ISNUMBER(F114)),NOT(ISNUMBER(G114))),"",F114-G114)</f>
        <v/>
      </c>
      <c r="I114" s="146">
        <f>IF(OR(NOT(ISNUMBER(F114)),NOT(ISNUMBER(G114)),G114=0),"",(F114-G114)/G114)</f>
        <v/>
      </c>
      <c r="J114" s="147">
        <f>IF(OR(NOT(ISNUMBER(F114)),NOT(ISNUMBER(G114))),"",IF(F114&gt;G114,"▲",IF(F114&lt;G114,"▼","→")))</f>
        <v/>
      </c>
      <c r="K114" s="227" t="n"/>
      <c r="L114" s="227" t="n"/>
      <c r="M114" s="226" t="n"/>
      <c r="N114" s="226" t="n"/>
      <c r="O114" s="149" t="n"/>
      <c r="P114" s="149" t="n"/>
      <c r="Q114" s="136" t="inlineStr">
        <is>
          <t>N</t>
        </is>
      </c>
    </row>
    <row r="115" ht="15" customHeight="1" s="132">
      <c r="A115" s="139" t="inlineStr">
        <is>
          <t>27.5</t>
        </is>
      </c>
      <c r="B115" s="140" t="inlineStr">
        <is>
          <t>ENVIRONNEMENT</t>
        </is>
      </c>
      <c r="C115" s="140" t="inlineStr">
        <is>
          <t>Biodiversité - localisation</t>
        </is>
      </c>
      <c r="D115" s="141" t="inlineStr">
        <is>
          <t>Superficie en zone sensible</t>
        </is>
      </c>
      <c r="E115" s="142" t="inlineStr">
        <is>
          <t>ha</t>
        </is>
      </c>
      <c r="F115" s="224" t="n"/>
      <c r="G115" s="225" t="n">
        <v>50</v>
      </c>
      <c r="H115" s="226">
        <f>IF(OR(NOT(ISNUMBER(F115)),NOT(ISNUMBER(G115))),"",F115-G115)</f>
        <v/>
      </c>
      <c r="I115" s="146">
        <f>IF(OR(NOT(ISNUMBER(F115)),NOT(ISNUMBER(G115)),G115=0),"",(F115-G115)/G115)</f>
        <v/>
      </c>
      <c r="J115" s="147">
        <f>IF(OR(NOT(ISNUMBER(F115)),NOT(ISNUMBER(G115))),"",IF(F115&gt;G115,"▲",IF(F115&lt;G115,"▼","→")))</f>
        <v/>
      </c>
      <c r="K115" s="228" t="n"/>
      <c r="L115" s="225" t="n"/>
      <c r="M115" s="226">
        <f>IF(OR(NOT(ISNUMBER(K135)),NOT(ISNUMBER(L135))),"",K135-L135)</f>
        <v/>
      </c>
      <c r="N115" s="226">
        <f>IF(OR(NOT(ISNUMBER(F135)),NOT(ISNUMBER(K135))),"",F135-K135)</f>
        <v/>
      </c>
      <c r="O115" s="149" t="n"/>
      <c r="P115" s="149" t="n"/>
      <c r="Q115" s="136" t="inlineStr">
        <is>
          <t>D</t>
        </is>
      </c>
    </row>
    <row r="116" ht="15" customHeight="1" s="132">
      <c r="A116" s="139" t="inlineStr">
        <is>
          <t>27.6</t>
        </is>
      </c>
      <c r="B116" s="140" t="inlineStr">
        <is>
          <t>ENVIRONNEMENT</t>
        </is>
      </c>
      <c r="C116" s="140" t="inlineStr">
        <is>
          <t>Biodiversité - localisation</t>
        </is>
      </c>
      <c r="D116" s="141" t="inlineStr">
        <is>
          <t>Part (%) de superficie en zone sensible</t>
        </is>
      </c>
      <c r="E116" s="142" t="inlineStr">
        <is>
          <t>%</t>
        </is>
      </c>
      <c r="F116" s="175">
        <f>IFERROR(F135/F134,"")</f>
        <v/>
      </c>
      <c r="G116" s="176">
        <f>IFERROR(G135/G134,"")</f>
        <v/>
      </c>
      <c r="H116" s="146">
        <f>IF(OR(NOT(ISNUMBER(F116)),NOT(ISNUMBER(G116))),"",F116-G116)</f>
        <v/>
      </c>
      <c r="I116" s="146">
        <f>IF(OR(NOT(ISNUMBER(F116)),NOT(ISNUMBER(G116)),G116=0),"",(F116-G116)/G116)</f>
        <v/>
      </c>
      <c r="J116" s="147">
        <f>IF(OR(NOT(ISNUMBER(F116)),NOT(ISNUMBER(G116))),"",IF(F116&gt;G116,"▲",IF(F116&lt;G116,"▼","→")))</f>
        <v/>
      </c>
      <c r="K116" s="177" t="n"/>
      <c r="L116" s="178" t="n"/>
      <c r="M116" s="146">
        <f>IF(OR(NOT(ISNUMBER(K136)),NOT(ISNUMBER(L136))),"",K136-L136)</f>
        <v/>
      </c>
      <c r="N116" s="146">
        <f>IF(OR(NOT(ISNUMBER(F136)),NOT(ISNUMBER(K136))),"",F136-K136)</f>
        <v/>
      </c>
      <c r="O116" s="149" t="n"/>
      <c r="P116" s="149" t="n"/>
      <c r="Q116" s="136" t="inlineStr">
        <is>
          <t>D</t>
        </is>
      </c>
    </row>
    <row r="117" ht="15" customHeight="1" s="132">
      <c r="A117" s="139" t="inlineStr">
        <is>
          <t>28</t>
        </is>
      </c>
      <c r="B117" s="140" t="inlineStr">
        <is>
          <t>ENVIRONNEMENT</t>
        </is>
      </c>
      <c r="C117" s="140" t="inlineStr">
        <is>
          <t>Biodiversité - gestion</t>
        </is>
      </c>
      <c r="D117" s="141" t="inlineStr">
        <is>
          <t>Politiques et mesures de gestion des impacts sur la biodiversité (description)</t>
        </is>
      </c>
      <c r="E117" s="142" t="n"/>
      <c r="F117" s="149" t="inlineStr">
        <is>
          <t>Aucune source d'émission directe sur sites sensibles ; protocole de gestion des eaux pluviales sur tous les sites.</t>
        </is>
      </c>
      <c r="G117" s="150" t="inlineStr">
        <is>
          <t>Aucune source d'émission directe sur sites sensibles ; protocole de gestion des eaux pluviales sur tous les sites.</t>
        </is>
      </c>
      <c r="H117" s="140">
        <f>IF(OR(NOT(ISNUMBER(F117)),NOT(ISNUMBER(G117))),"",F117-G117)</f>
        <v/>
      </c>
      <c r="I117" s="146">
        <f>IF(OR(NOT(ISNUMBER(F117)),NOT(ISNUMBER(G117)),G117=0),"",(F117-G117)/G117)</f>
        <v/>
      </c>
      <c r="J117" s="147">
        <f>IF(OR(NOT(ISNUMBER(F117)),NOT(ISNUMBER(G117))),"",IF(F117&gt;G117,"▲",IF(F117&lt;G117,"▼","→")))</f>
        <v/>
      </c>
      <c r="K117" s="151" t="n"/>
      <c r="L117" s="151" t="n"/>
      <c r="M117" s="140" t="n"/>
      <c r="N117" s="140" t="n"/>
      <c r="O117" s="149" t="n"/>
      <c r="P117" s="149" t="n"/>
      <c r="Q117" s="136" t="inlineStr">
        <is>
          <t>N</t>
        </is>
      </c>
    </row>
    <row r="118" ht="15" customHeight="1" s="132">
      <c r="A118" s="139" t="inlineStr">
        <is>
          <t>29.1</t>
        </is>
      </c>
      <c r="B118" s="140" t="inlineStr">
        <is>
          <t>ENVIRONNEMENT</t>
        </is>
      </c>
      <c r="C118" s="140" t="inlineStr">
        <is>
          <t>Déchets</t>
        </is>
      </c>
      <c r="D118" s="141" t="inlineStr">
        <is>
          <t>Processus de gestion des déchets mis en place</t>
        </is>
      </c>
      <c r="E118" s="142" t="n"/>
      <c r="F118" s="149" t="inlineStr">
        <is>
          <t>Oui</t>
        </is>
      </c>
      <c r="G118" s="150" t="inlineStr">
        <is>
          <t>Oui</t>
        </is>
      </c>
      <c r="H118" s="140">
        <f>IF(OR(NOT(ISNUMBER(F118)),NOT(ISNUMBER(G118))),"",F118-G118)</f>
        <v/>
      </c>
      <c r="I118" s="146">
        <f>IF(OR(NOT(ISNUMBER(F118)),NOT(ISNUMBER(G118)),G118=0),"",(F118-G118)/G118)</f>
        <v/>
      </c>
      <c r="J118" s="147">
        <f>IF(OR(NOT(ISNUMBER(F118)),NOT(ISNUMBER(G118))),"",IF(F118&gt;G118,"▲",IF(F118&lt;G118,"▼","→")))</f>
        <v/>
      </c>
      <c r="K118" s="151" t="n"/>
      <c r="L118" s="151" t="n"/>
      <c r="M118" s="140" t="n"/>
      <c r="N118" s="140" t="n"/>
      <c r="O118" s="149" t="n"/>
      <c r="P118" s="149" t="n"/>
      <c r="Q118" s="136" t="inlineStr">
        <is>
          <t>U</t>
        </is>
      </c>
    </row>
    <row r="119" ht="15" customHeight="1" s="132">
      <c r="A119" s="139" t="inlineStr">
        <is>
          <t>29.2.1</t>
        </is>
      </c>
      <c r="B119" s="140" t="inlineStr">
        <is>
          <t>ENVIRONNEMENT</t>
        </is>
      </c>
      <c r="C119" s="140" t="inlineStr">
        <is>
          <t>Déchets</t>
        </is>
      </c>
      <c r="D119" s="141" t="inlineStr">
        <is>
          <t>Déchets dangereux générés</t>
        </is>
      </c>
      <c r="E119" s="142" t="inlineStr">
        <is>
          <t>t</t>
        </is>
      </c>
      <c r="F119" s="229" t="n"/>
      <c r="G119" s="230" t="n">
        <v>48</v>
      </c>
      <c r="H119" s="231">
        <f>IF(OR(NOT(ISNUMBER(F119)),NOT(ISNUMBER(G119))),"",F119-G119)</f>
        <v/>
      </c>
      <c r="I119" s="146">
        <f>IF(OR(NOT(ISNUMBER(F119)),NOT(ISNUMBER(G119)),G119=0),"",(F119-G119)/G119)</f>
        <v/>
      </c>
      <c r="J119" s="147">
        <f>IF(OR(NOT(ISNUMBER(F119)),NOT(ISNUMBER(G119))),"",IF(F119&gt;G119,"▲",IF(F119&lt;G119,"▼","→")))</f>
        <v/>
      </c>
      <c r="K119" s="232" t="n"/>
      <c r="L119" s="230" t="n"/>
      <c r="M119" s="231">
        <f>IF(OR(NOT(ISNUMBER(K139)),NOT(ISNUMBER(L139))),"",K139-L139)</f>
        <v/>
      </c>
      <c r="N119" s="231">
        <f>IF(OR(NOT(ISNUMBER(F139)),NOT(ISNUMBER(K139))),"",F139-K139)</f>
        <v/>
      </c>
      <c r="O119" s="149" t="n"/>
      <c r="P119" s="149" t="n"/>
      <c r="Q119" s="136" t="inlineStr">
        <is>
          <t>D</t>
        </is>
      </c>
    </row>
    <row r="120" ht="15" customHeight="1" s="132">
      <c r="A120" s="139" t="inlineStr">
        <is>
          <t>29.2.2</t>
        </is>
      </c>
      <c r="B120" s="140" t="inlineStr">
        <is>
          <t>ENVIRONNEMENT</t>
        </is>
      </c>
      <c r="C120" s="140" t="inlineStr">
        <is>
          <t>Déchets</t>
        </is>
      </c>
      <c r="D120" s="141" t="inlineStr">
        <is>
          <t>Déchets non dangereux générés</t>
        </is>
      </c>
      <c r="E120" s="142" t="inlineStr">
        <is>
          <t>t</t>
        </is>
      </c>
      <c r="F120" s="229" t="n"/>
      <c r="G120" s="230" t="n">
        <v>195</v>
      </c>
      <c r="H120" s="231">
        <f>IF(OR(NOT(ISNUMBER(F120)),NOT(ISNUMBER(G120))),"",F120-G120)</f>
        <v/>
      </c>
      <c r="I120" s="146">
        <f>IF(OR(NOT(ISNUMBER(F120)),NOT(ISNUMBER(G120)),G120=0),"",(F120-G120)/G120)</f>
        <v/>
      </c>
      <c r="J120" s="147">
        <f>IF(OR(NOT(ISNUMBER(F120)),NOT(ISNUMBER(G120))),"",IF(F120&gt;G120,"▲",IF(F120&lt;G120,"▼","→")))</f>
        <v/>
      </c>
      <c r="K120" s="232" t="n"/>
      <c r="L120" s="230" t="n"/>
      <c r="M120" s="231">
        <f>IF(OR(NOT(ISNUMBER(K140)),NOT(ISNUMBER(L140))),"",K140-L140)</f>
        <v/>
      </c>
      <c r="N120" s="231">
        <f>IF(OR(NOT(ISNUMBER(F140)),NOT(ISNUMBER(K140))),"",F140-K140)</f>
        <v/>
      </c>
      <c r="O120" s="149" t="n"/>
      <c r="P120" s="149" t="n"/>
      <c r="Q120" s="136" t="inlineStr">
        <is>
          <t>D</t>
        </is>
      </c>
    </row>
    <row r="121" ht="15" customHeight="1" s="132">
      <c r="A121" s="139" t="inlineStr">
        <is>
          <t>29.2.3</t>
        </is>
      </c>
      <c r="B121" s="140" t="inlineStr">
        <is>
          <t>ENVIRONNEMENT</t>
        </is>
      </c>
      <c r="C121" s="140" t="inlineStr">
        <is>
          <t>Déchets</t>
        </is>
      </c>
      <c r="D121" s="141" t="inlineStr">
        <is>
          <t>Déchets dangereux valorisés</t>
        </is>
      </c>
      <c r="E121" s="142" t="inlineStr">
        <is>
          <t>t</t>
        </is>
      </c>
      <c r="F121" s="229" t="n"/>
      <c r="G121" s="230" t="n">
        <v>30</v>
      </c>
      <c r="H121" s="231">
        <f>IF(OR(NOT(ISNUMBER(F121)),NOT(ISNUMBER(G121))),"",F121-G121)</f>
        <v/>
      </c>
      <c r="I121" s="146">
        <f>IF(OR(NOT(ISNUMBER(F121)),NOT(ISNUMBER(G121)),G121=0),"",(F121-G121)/G121)</f>
        <v/>
      </c>
      <c r="J121" s="147">
        <f>IF(OR(NOT(ISNUMBER(F121)),NOT(ISNUMBER(G121))),"",IF(F121&gt;G121,"▲",IF(F121&lt;G121,"▼","→")))</f>
        <v/>
      </c>
      <c r="K121" s="232" t="n"/>
      <c r="L121" s="230" t="n"/>
      <c r="M121" s="231">
        <f>IF(OR(NOT(ISNUMBER(K141)),NOT(ISNUMBER(L141))),"",K141-L141)</f>
        <v/>
      </c>
      <c r="N121" s="231">
        <f>IF(OR(NOT(ISNUMBER(F141)),NOT(ISNUMBER(K141))),"",F141-K141)</f>
        <v/>
      </c>
      <c r="O121" s="149" t="n"/>
      <c r="P121" s="149" t="n"/>
      <c r="Q121" s="136" t="inlineStr">
        <is>
          <t>U</t>
        </is>
      </c>
    </row>
    <row r="122" ht="15" customHeight="1" s="132">
      <c r="A122" s="139" t="inlineStr">
        <is>
          <t>29.2.4</t>
        </is>
      </c>
      <c r="B122" s="140" t="inlineStr">
        <is>
          <t>ENVIRONNEMENT</t>
        </is>
      </c>
      <c r="C122" s="140" t="inlineStr">
        <is>
          <t>Déchets</t>
        </is>
      </c>
      <c r="D122" s="141" t="inlineStr">
        <is>
          <t>Déchets non dangereux valorisés</t>
        </is>
      </c>
      <c r="E122" s="142" t="inlineStr">
        <is>
          <t>t</t>
        </is>
      </c>
      <c r="F122" s="229" t="n"/>
      <c r="G122" s="230" t="n">
        <v>150</v>
      </c>
      <c r="H122" s="231">
        <f>IF(OR(NOT(ISNUMBER(F122)),NOT(ISNUMBER(G122))),"",F122-G122)</f>
        <v/>
      </c>
      <c r="I122" s="146">
        <f>IF(OR(NOT(ISNUMBER(F122)),NOT(ISNUMBER(G122)),G122=0),"",(F122-G122)/G122)</f>
        <v/>
      </c>
      <c r="J122" s="147">
        <f>IF(OR(NOT(ISNUMBER(F122)),NOT(ISNUMBER(G122))),"",IF(F122&gt;G122,"▲",IF(F122&lt;G122,"▼","→")))</f>
        <v/>
      </c>
      <c r="K122" s="232" t="n"/>
      <c r="L122" s="230" t="n"/>
      <c r="M122" s="231">
        <f>IF(OR(NOT(ISNUMBER(K142)),NOT(ISNUMBER(L142))),"",K142-L142)</f>
        <v/>
      </c>
      <c r="N122" s="231">
        <f>IF(OR(NOT(ISNUMBER(F142)),NOT(ISNUMBER(K142))),"",F142-K142)</f>
        <v/>
      </c>
      <c r="O122" s="149" t="n"/>
      <c r="P122" s="149" t="n"/>
      <c r="Q122" s="136" t="inlineStr">
        <is>
          <t>U</t>
        </is>
      </c>
    </row>
    <row r="123" ht="15" customHeight="1" s="132">
      <c r="A123" s="139" t="inlineStr">
        <is>
          <t>29.2.h</t>
        </is>
      </c>
      <c r="B123" s="140" t="inlineStr">
        <is>
          <t>ENVIRONNEMENT</t>
        </is>
      </c>
      <c r="C123" s="140" t="inlineStr">
        <is>
          <t>Déchets</t>
        </is>
      </c>
      <c r="D123" s="141" t="inlineStr">
        <is>
          <t>Taux de valorisation des déchets dangereux</t>
        </is>
      </c>
      <c r="E123" s="142" t="inlineStr">
        <is>
          <t>%</t>
        </is>
      </c>
      <c r="F123" s="175">
        <f>IFERROR(F141/F139,"")</f>
        <v/>
      </c>
      <c r="G123" s="176">
        <f>IFERROR(G141/G139,"")</f>
        <v/>
      </c>
      <c r="H123" s="146">
        <f>IF(OR(NOT(ISNUMBER(F123)),NOT(ISNUMBER(G123))),"",F123-G123)</f>
        <v/>
      </c>
      <c r="I123" s="146">
        <f>IF(OR(NOT(ISNUMBER(F123)),NOT(ISNUMBER(G123)),G123=0),"",(F123-G123)/G123)</f>
        <v/>
      </c>
      <c r="J123" s="147">
        <f>IF(OR(NOT(ISNUMBER(F123)),NOT(ISNUMBER(G123))),"",IF(F123&gt;G123,"▲",IF(F123&lt;G123,"▼","→")))</f>
        <v/>
      </c>
      <c r="K123" s="177" t="n"/>
      <c r="L123" s="178" t="n"/>
      <c r="M123" s="146">
        <f>IF(OR(NOT(ISNUMBER(K143)),NOT(ISNUMBER(L143))),"",K143-L143)</f>
        <v/>
      </c>
      <c r="N123" s="146">
        <f>IF(OR(NOT(ISNUMBER(F143)),NOT(ISNUMBER(K143))),"",F143-K143)</f>
        <v/>
      </c>
      <c r="O123" s="149" t="n"/>
      <c r="P123" s="149" t="n"/>
      <c r="Q123" s="136" t="inlineStr">
        <is>
          <t>U</t>
        </is>
      </c>
    </row>
    <row r="124" ht="15" customHeight="1" s="132">
      <c r="A124" s="139" t="inlineStr">
        <is>
          <t>29.2.n</t>
        </is>
      </c>
      <c r="B124" s="140" t="inlineStr">
        <is>
          <t>ENVIRONNEMENT</t>
        </is>
      </c>
      <c r="C124" s="140" t="inlineStr">
        <is>
          <t>Déchets</t>
        </is>
      </c>
      <c r="D124" s="141" t="inlineStr">
        <is>
          <t>Taux de valorisation des déchets non dangereux</t>
        </is>
      </c>
      <c r="E124" s="142" t="inlineStr">
        <is>
          <t>%</t>
        </is>
      </c>
      <c r="F124" s="175">
        <f>IFERROR(F142/F140,"")</f>
        <v/>
      </c>
      <c r="G124" s="176">
        <f>IFERROR(G142/G140,"")</f>
        <v/>
      </c>
      <c r="H124" s="146">
        <f>IF(OR(NOT(ISNUMBER(F124)),NOT(ISNUMBER(G124))),"",F124-G124)</f>
        <v/>
      </c>
      <c r="I124" s="146">
        <f>IF(OR(NOT(ISNUMBER(F124)),NOT(ISNUMBER(G124)),G124=0),"",(F124-G124)/G124)</f>
        <v/>
      </c>
      <c r="J124" s="147">
        <f>IF(OR(NOT(ISNUMBER(F124)),NOT(ISNUMBER(G124))),"",IF(F124&gt;G124,"▲",IF(F124&lt;G124,"▼","→")))</f>
        <v/>
      </c>
      <c r="K124" s="177" t="n"/>
      <c r="L124" s="178" t="n"/>
      <c r="M124" s="146">
        <f>IF(OR(NOT(ISNUMBER(K144)),NOT(ISNUMBER(L144))),"",K144-L144)</f>
        <v/>
      </c>
      <c r="N124" s="146">
        <f>IF(OR(NOT(ISNUMBER(F144)),NOT(ISNUMBER(K144))),"",F144-K144)</f>
        <v/>
      </c>
      <c r="O124" s="149" t="n"/>
      <c r="P124" s="149" t="n"/>
      <c r="Q124" s="136" t="inlineStr">
        <is>
          <t>U</t>
        </is>
      </c>
    </row>
    <row r="125" ht="15" customHeight="1" s="132">
      <c r="A125" s="139" t="inlineStr">
        <is>
          <t>29.2</t>
        </is>
      </c>
      <c r="B125" s="140" t="inlineStr">
        <is>
          <t>ENVIRONNEMENT</t>
        </is>
      </c>
      <c r="C125" s="140" t="inlineStr">
        <is>
          <t>Déchets</t>
        </is>
      </c>
      <c r="D125" s="141" t="inlineStr">
        <is>
          <t>Part globale (%) des déchets valorisés</t>
        </is>
      </c>
      <c r="E125" s="142" t="inlineStr">
        <is>
          <t>%</t>
        </is>
      </c>
      <c r="F125" s="175">
        <f>IFERROR((IFERROR(F141,0)+IFERROR(F142,0))/(IFERROR(F139,0)+IFERROR(F140,0)),"")</f>
        <v/>
      </c>
      <c r="G125" s="176">
        <f>IFERROR((IFERROR(G141,0)+IFERROR(G142,0))/(IFERROR(G139,0)+IFERROR(G140,0)),"")</f>
        <v/>
      </c>
      <c r="H125" s="146">
        <f>IF(OR(NOT(ISNUMBER(F125)),NOT(ISNUMBER(G125))),"",F125-G125)</f>
        <v/>
      </c>
      <c r="I125" s="146">
        <f>IF(OR(NOT(ISNUMBER(F125)),NOT(ISNUMBER(G125)),G125=0),"",(F125-G125)/G125)</f>
        <v/>
      </c>
      <c r="J125" s="147">
        <f>IF(OR(NOT(ISNUMBER(F125)),NOT(ISNUMBER(G125))),"",IF(F125&gt;G125,"▲",IF(F125&lt;G125,"▼","→")))</f>
        <v/>
      </c>
      <c r="K125" s="177" t="n"/>
      <c r="L125" s="178" t="n">
        <v>0.8</v>
      </c>
      <c r="M125" s="146">
        <f>IF(OR(NOT(ISNUMBER(K145)),NOT(ISNUMBER(L145))),"",K145-L145)</f>
        <v/>
      </c>
      <c r="N125" s="146">
        <f>IF(OR(NOT(ISNUMBER(F145)),NOT(ISNUMBER(K145))),"",F145-K145)</f>
        <v/>
      </c>
      <c r="O125" s="149" t="n"/>
      <c r="P125" s="149" t="n"/>
      <c r="Q125" s="136" t="inlineStr">
        <is>
          <t>U</t>
        </is>
      </c>
    </row>
    <row r="126" ht="15" customHeight="1" s="132">
      <c r="A126" s="139" t="inlineStr">
        <is>
          <t>30.1</t>
        </is>
      </c>
      <c r="B126" s="140" t="inlineStr">
        <is>
          <t>ENVIRONNEMENT</t>
        </is>
      </c>
      <c r="C126" s="140" t="inlineStr">
        <is>
          <t>Risques climatiques</t>
        </is>
      </c>
      <c r="D126" s="141" t="inlineStr">
        <is>
          <t>Aléas climatiques ou risques de transition identifiés</t>
        </is>
      </c>
      <c r="E126" s="142" t="n"/>
      <c r="F126" s="149" t="inlineStr">
        <is>
          <t>Oui</t>
        </is>
      </c>
      <c r="G126" s="150" t="inlineStr">
        <is>
          <t>Oui</t>
        </is>
      </c>
      <c r="H126" s="140">
        <f>IF(OR(NOT(ISNUMBER(F126)),NOT(ISNUMBER(G126))),"",F126-G126)</f>
        <v/>
      </c>
      <c r="I126" s="146">
        <f>IF(OR(NOT(ISNUMBER(F126)),NOT(ISNUMBER(G126)),G126=0),"",(F126-G126)/G126)</f>
        <v/>
      </c>
      <c r="J126" s="147">
        <f>IF(OR(NOT(ISNUMBER(F126)),NOT(ISNUMBER(G126))),"",IF(F126&gt;G126,"▲",IF(F126&lt;G126,"▼","→")))</f>
        <v/>
      </c>
      <c r="K126" s="151" t="n"/>
      <c r="L126" s="151" t="n"/>
      <c r="M126" s="140" t="n"/>
      <c r="N126" s="140" t="n"/>
      <c r="O126" s="149" t="n"/>
      <c r="P126" s="149" t="n"/>
      <c r="Q126" s="136" t="inlineStr">
        <is>
          <t>U</t>
        </is>
      </c>
    </row>
    <row r="127" ht="15" customHeight="1" s="132">
      <c r="A127" s="139" t="inlineStr">
        <is>
          <t>30.2</t>
        </is>
      </c>
      <c r="B127" s="140" t="inlineStr">
        <is>
          <t>ENVIRONNEMENT</t>
        </is>
      </c>
      <c r="C127" s="140" t="inlineStr">
        <is>
          <t>Risques climatiques</t>
        </is>
      </c>
      <c r="D127" s="141" t="inlineStr">
        <is>
          <t>Ces risques sont communiqués aux actionnaires</t>
        </is>
      </c>
      <c r="E127" s="142" t="n"/>
      <c r="F127" s="149" t="inlineStr">
        <is>
          <t>Oui</t>
        </is>
      </c>
      <c r="G127" s="150" t="inlineStr">
        <is>
          <t>Oui</t>
        </is>
      </c>
      <c r="H127" s="140">
        <f>IF(OR(NOT(ISNUMBER(F127)),NOT(ISNUMBER(G127))),"",F127-G127)</f>
        <v/>
      </c>
      <c r="I127" s="146">
        <f>IF(OR(NOT(ISNUMBER(F127)),NOT(ISNUMBER(G127)),G127=0),"",(F127-G127)/G127)</f>
        <v/>
      </c>
      <c r="J127" s="147">
        <f>IF(OR(NOT(ISNUMBER(F127)),NOT(ISNUMBER(G127))),"",IF(F127&gt;G127,"▲",IF(F127&lt;G127,"▼","→")))</f>
        <v/>
      </c>
      <c r="K127" s="151" t="n"/>
      <c r="L127" s="151" t="n"/>
      <c r="M127" s="140" t="n"/>
      <c r="N127" s="140" t="n"/>
      <c r="O127" s="149" t="n"/>
      <c r="P127" s="149" t="n"/>
      <c r="Q127" s="136" t="inlineStr">
        <is>
          <t>U</t>
        </is>
      </c>
    </row>
    <row r="128" ht="15" customHeight="1" s="132">
      <c r="A128" s="139" t="inlineStr">
        <is>
          <t>30.3</t>
        </is>
      </c>
      <c r="B128" s="140" t="inlineStr">
        <is>
          <t>ENVIRONNEMENT</t>
        </is>
      </c>
      <c r="C128" s="140" t="inlineStr">
        <is>
          <t>Risques climatiques</t>
        </is>
      </c>
      <c r="D128" s="141" t="inlineStr">
        <is>
          <t>Assurances souscrites (description)</t>
        </is>
      </c>
      <c r="E128" s="142" t="n"/>
      <c r="F128" s="149" t="inlineStr">
        <is>
          <t>Assurance incendie + pertes d'exploitation, assurance catastrophes naturelles.</t>
        </is>
      </c>
      <c r="G128" s="150" t="inlineStr">
        <is>
          <t>Assurance incendie + pertes d'exploitation, assurance catastrophes naturelles.</t>
        </is>
      </c>
      <c r="H128" s="140">
        <f>IF(OR(NOT(ISNUMBER(F128)),NOT(ISNUMBER(G128))),"",F128-G128)</f>
        <v/>
      </c>
      <c r="I128" s="146">
        <f>IF(OR(NOT(ISNUMBER(F128)),NOT(ISNUMBER(G128)),G128=0),"",(F128-G128)/G128)</f>
        <v/>
      </c>
      <c r="J128" s="147">
        <f>IF(OR(NOT(ISNUMBER(F128)),NOT(ISNUMBER(G128))),"",IF(F128&gt;G128,"▲",IF(F128&lt;G128,"▼","→")))</f>
        <v/>
      </c>
      <c r="K128" s="151" t="n"/>
      <c r="L128" s="151" t="n"/>
      <c r="M128" s="140" t="n"/>
      <c r="N128" s="140" t="n"/>
      <c r="O128" s="149" t="n"/>
      <c r="P128" s="149" t="n"/>
      <c r="Q128" s="136" t="inlineStr">
        <is>
          <t>N</t>
        </is>
      </c>
    </row>
    <row r="129" ht="15" customHeight="1" s="132">
      <c r="A129" s="139" t="inlineStr">
        <is>
          <t>30.4</t>
        </is>
      </c>
      <c r="B129" s="140" t="inlineStr">
        <is>
          <t>ENVIRONNEMENT</t>
        </is>
      </c>
      <c r="C129" s="140" t="inlineStr">
        <is>
          <t>Risques climatiques</t>
        </is>
      </c>
      <c r="D129" s="141" t="inlineStr">
        <is>
          <t>Description des aléas et risques de transition (voir feuille « Risques climatiques »)</t>
        </is>
      </c>
      <c r="E129" s="142" t="n"/>
      <c r="F129" s="149" t="inlineStr">
        <is>
          <t>Aléas physiques identifiés : canicules (été), tempêtes (printemps/automne), précipitations intenses. Risques de transition : durcissement réglementaire CH/UE, exigences des donneurs d'ordre.</t>
        </is>
      </c>
      <c r="G129" s="150" t="inlineStr">
        <is>
          <t>Aléas physiques identifiés : canicules (été), tempêtes (printemps/automne), précipitations intenses. Risques de transition : durcissement réglementaire CH/UE, exigences des donneurs d'ordre.</t>
        </is>
      </c>
      <c r="H129" s="140">
        <f>IF(OR(NOT(ISNUMBER(F129)),NOT(ISNUMBER(G129))),"",F129-G129)</f>
        <v/>
      </c>
      <c r="I129" s="146">
        <f>IF(OR(NOT(ISNUMBER(F129)),NOT(ISNUMBER(G129)),G129=0),"",(F129-G129)/G129)</f>
        <v/>
      </c>
      <c r="J129" s="147">
        <f>IF(OR(NOT(ISNUMBER(F129)),NOT(ISNUMBER(G129))),"",IF(F129&gt;G129,"▲",IF(F129&lt;G129,"▼","→")))</f>
        <v/>
      </c>
      <c r="K129" s="151" t="n"/>
      <c r="L129" s="151" t="n"/>
      <c r="M129" s="140" t="n"/>
      <c r="N129" s="140" t="n"/>
      <c r="O129" s="149" t="n"/>
      <c r="P129" s="149" t="n"/>
      <c r="Q129" s="136" t="inlineStr">
        <is>
          <t>N</t>
        </is>
      </c>
    </row>
    <row r="130" ht="15" customHeight="1" s="132">
      <c r="A130" s="139" t="inlineStr">
        <is>
          <t>30.5</t>
        </is>
      </c>
      <c r="B130" s="140" t="inlineStr">
        <is>
          <t>ENVIRONNEMENT</t>
        </is>
      </c>
      <c r="C130" s="140" t="inlineStr">
        <is>
          <t>Risques climatiques</t>
        </is>
      </c>
      <c r="D130" s="141" t="inlineStr">
        <is>
          <t>Évaluation de l'exposition et de la sensibilité</t>
        </is>
      </c>
      <c r="E130" s="142" t="n"/>
      <c r="F130" s="149" t="inlineStr">
        <is>
          <t>Sites tous situés en zone urbaine bien équipée ; sensibilité moyenne aux aléas physiques.</t>
        </is>
      </c>
      <c r="G130" s="150" t="inlineStr">
        <is>
          <t>Sites tous situés en zone urbaine bien équipée ; sensibilité moyenne aux aléas physiques.</t>
        </is>
      </c>
      <c r="H130" s="140">
        <f>IF(OR(NOT(ISNUMBER(F130)),NOT(ISNUMBER(G130))),"",F130-G130)</f>
        <v/>
      </c>
      <c r="I130" s="146">
        <f>IF(OR(NOT(ISNUMBER(F130)),NOT(ISNUMBER(G130)),G130=0),"",(F130-G130)/G130)</f>
        <v/>
      </c>
      <c r="J130" s="147">
        <f>IF(OR(NOT(ISNUMBER(F130)),NOT(ISNUMBER(G130))),"",IF(F130&gt;G130,"▲",IF(F130&lt;G130,"▼","→")))</f>
        <v/>
      </c>
      <c r="K130" s="151" t="n"/>
      <c r="L130" s="151" t="n"/>
      <c r="M130" s="140" t="n"/>
      <c r="N130" s="140" t="n"/>
      <c r="O130" s="149" t="n"/>
      <c r="P130" s="149" t="n"/>
      <c r="Q130" s="136" t="inlineStr">
        <is>
          <t>N</t>
        </is>
      </c>
    </row>
    <row r="131" ht="23.85" customHeight="1" s="132">
      <c r="A131" s="139" t="inlineStr">
        <is>
          <t>30.6</t>
        </is>
      </c>
      <c r="B131" s="140" t="inlineStr">
        <is>
          <t>ENVIRONNEMENT</t>
        </is>
      </c>
      <c r="C131" s="140" t="inlineStr">
        <is>
          <t>Risques climatiques</t>
        </is>
      </c>
      <c r="D131" s="141" t="inlineStr">
        <is>
          <t>Horizons temporels associés</t>
        </is>
      </c>
      <c r="E131" s="142" t="n"/>
      <c r="F131" s="149" t="inlineStr">
        <is>
          <t>Court terme (1-3 ans) pour aléas physiques ; moyen terme (3-10 ans) pour risques de transition.</t>
        </is>
      </c>
      <c r="G131" s="150" t="inlineStr">
        <is>
          <t>Court terme (1-3 ans) pour aléas physiques ; moyen terme (3-10 ans) pour risques de transition.</t>
        </is>
      </c>
      <c r="H131" s="140">
        <f>IF(OR(NOT(ISNUMBER(F131)),NOT(ISNUMBER(G131))),"",F131-G131)</f>
        <v/>
      </c>
      <c r="I131" s="146">
        <f>IF(OR(NOT(ISNUMBER(F131)),NOT(ISNUMBER(G131)),G131=0),"",(F131-G131)/G131)</f>
        <v/>
      </c>
      <c r="J131" s="147">
        <f>IF(OR(NOT(ISNUMBER(F131)),NOT(ISNUMBER(G131))),"",IF(F131&gt;G131,"▲",IF(F131&lt;G131,"▼","→")))</f>
        <v/>
      </c>
      <c r="K131" s="151" t="n"/>
      <c r="L131" s="151" t="n"/>
      <c r="M131" s="140" t="n"/>
      <c r="N131" s="140" t="n"/>
      <c r="O131" s="149" t="n"/>
      <c r="P131" s="149" t="n"/>
      <c r="Q131" s="136" t="inlineStr">
        <is>
          <t>N</t>
        </is>
      </c>
    </row>
    <row r="132" ht="15" customHeight="1" s="132">
      <c r="A132" s="139" t="inlineStr">
        <is>
          <t>30.7</t>
        </is>
      </c>
      <c r="B132" s="140" t="inlineStr">
        <is>
          <t>ENVIRONNEMENT</t>
        </is>
      </c>
      <c r="C132" s="140" t="inlineStr">
        <is>
          <t>Risques climatiques</t>
        </is>
      </c>
      <c r="D132" s="141" t="inlineStr">
        <is>
          <t>Mesures d'adaptation mises en œuvre</t>
        </is>
      </c>
      <c r="E132" s="142" t="n"/>
      <c r="F132" s="149" t="inlineStr">
        <is>
          <t>Climatisation passive renforcée, plan de continuité d'activité testé annuellement.</t>
        </is>
      </c>
      <c r="G132" s="150" t="inlineStr">
        <is>
          <t>Climatisation passive renforcée, plan de continuité d'activité testé annuellement.</t>
        </is>
      </c>
      <c r="H132" s="140">
        <f>IF(OR(NOT(ISNUMBER(F132)),NOT(ISNUMBER(G132))),"",F132-G132)</f>
        <v/>
      </c>
      <c r="I132" s="146">
        <f>IF(OR(NOT(ISNUMBER(F132)),NOT(ISNUMBER(G132)),G132=0),"",(F132-G132)/G132)</f>
        <v/>
      </c>
      <c r="J132" s="147">
        <f>IF(OR(NOT(ISNUMBER(F132)),NOT(ISNUMBER(G132))),"",IF(F132&gt;G132,"▲",IF(F132&lt;G132,"▼","→")))</f>
        <v/>
      </c>
      <c r="K132" s="151" t="n"/>
      <c r="L132" s="151" t="n"/>
      <c r="M132" s="140" t="n"/>
      <c r="N132" s="140" t="n"/>
      <c r="O132" s="149" t="n"/>
      <c r="P132" s="149" t="n"/>
      <c r="Q132" s="136" t="inlineStr">
        <is>
          <t>N</t>
        </is>
      </c>
    </row>
    <row r="133" ht="15" customHeight="1" s="132">
      <c r="A133" s="139" t="inlineStr">
        <is>
          <t>30.8</t>
        </is>
      </c>
      <c r="B133" s="140" t="inlineStr">
        <is>
          <t>ENVIRONNEMENT</t>
        </is>
      </c>
      <c r="C133" s="140" t="inlineStr">
        <is>
          <t>Risques climatiques</t>
        </is>
      </c>
      <c r="D133" s="141" t="inlineStr">
        <is>
          <t>Niveau de risque global (élevé / moyen / faible)</t>
        </is>
      </c>
      <c r="E133" s="142" t="n"/>
      <c r="F133" s="149" t="inlineStr">
        <is>
          <t>Moyen</t>
        </is>
      </c>
      <c r="G133" s="150" t="inlineStr">
        <is>
          <t>Moyen</t>
        </is>
      </c>
      <c r="H133" s="140">
        <f>IF(OR(NOT(ISNUMBER(F133)),NOT(ISNUMBER(G133))),"",F133-G133)</f>
        <v/>
      </c>
      <c r="I133" s="146">
        <f>IF(OR(NOT(ISNUMBER(F133)),NOT(ISNUMBER(G133)),G133=0),"",(F133-G133)/G133)</f>
        <v/>
      </c>
      <c r="J133" s="147">
        <f>IF(OR(NOT(ISNUMBER(F133)),NOT(ISNUMBER(G133))),"",IF(F133&gt;G133,"▲",IF(F133&lt;G133,"▼","→")))</f>
        <v/>
      </c>
      <c r="K133" s="151" t="n"/>
      <c r="L133" s="151" t="n"/>
      <c r="M133" s="140" t="n"/>
      <c r="N133" s="140" t="n"/>
      <c r="O133" s="149" t="n"/>
      <c r="P133" s="149" t="n"/>
      <c r="Q133" s="136" t="inlineStr">
        <is>
          <t>N</t>
        </is>
      </c>
    </row>
    <row r="134" ht="15" customHeight="1" s="132">
      <c r="A134" s="233" t="inlineStr">
        <is>
          <t>INDICATEURS SPÉCIFIQUES — SECTEUR (facultatif)</t>
        </is>
      </c>
    </row>
    <row r="135" ht="15" customHeight="1" s="132"/>
    <row r="136" ht="15" customHeight="1" s="132"/>
    <row r="137" ht="23.85" customHeight="1" s="132"/>
    <row r="138" ht="15" customHeight="1" s="132"/>
    <row r="139" ht="15" customHeight="1" s="132"/>
    <row r="140" ht="15" customHeight="1" s="132"/>
    <row r="141" ht="15" customHeight="1" s="132"/>
    <row r="142" ht="15" customHeight="1" s="132"/>
    <row r="143" ht="15" customHeight="1" s="132"/>
    <row r="144" ht="15" customHeight="1" s="132"/>
    <row r="145" ht="15" customHeight="1" s="132"/>
    <row r="146" ht="15" customHeight="1" s="132"/>
    <row r="147" ht="15" customHeight="1" s="132"/>
    <row r="148" ht="15" customHeight="1" s="132"/>
    <row r="149" ht="23.85" customHeight="1" s="132"/>
    <row r="150" ht="15" customHeight="1" s="132"/>
    <row r="151" ht="15" customHeight="1" s="132"/>
    <row r="152" ht="15" customHeight="1" s="132"/>
    <row r="153" ht="15" customHeight="1" s="132"/>
    <row r="154" ht="19.5" customHeight="1" s="132"/>
    <row r="155" ht="15" customHeight="1" s="132"/>
    <row r="156" ht="15" customHeight="1" s="132"/>
    <row r="157" ht="15" customHeight="1" s="132"/>
    <row r="158" ht="15" customHeight="1" s="132"/>
    <row r="159" ht="15" customHeight="1" s="132"/>
    <row r="160" ht="15" customHeight="1" s="132"/>
    <row r="161" ht="15" customHeight="1" s="132"/>
    <row r="162" ht="15" customHeight="1" s="132"/>
    <row r="163" ht="15" customHeight="1" s="132"/>
    <row r="164" ht="15" customHeight="1" s="132"/>
    <row r="165" ht="15" customHeight="1" s="132"/>
    <row r="166" ht="15" customHeight="1" s="132"/>
    <row r="167" ht="15" customHeight="1" s="132"/>
    <row r="168" ht="15" customHeight="1" s="132"/>
    <row r="169" ht="15" customHeight="1" s="132"/>
    <row r="170" ht="15" customHeight="1" s="132"/>
    <row r="171" ht="15" customHeight="1" s="132"/>
    <row r="172" ht="15" customHeight="1" s="132"/>
    <row r="173" ht="15" customHeight="1" s="132"/>
    <row r="174" ht="15" customHeight="1" s="132"/>
    <row r="175" ht="15" customHeight="1" s="132"/>
  </sheetData>
  <mergeCells count="4">
    <mergeCell ref="A5:P5"/>
    <mergeCell ref="A1:P1"/>
    <mergeCell ref="A23:P23"/>
    <mergeCell ref="A2:P2"/>
  </mergeCells>
  <conditionalFormatting sqref="J5:J175">
    <cfRule type="expression" rank="0" priority="2" equalAverage="0" aboveAverage="0" dxfId="0" text="" percent="0" bottom="0">
      <formula>AND($Q5="D",J5="▼")</formula>
    </cfRule>
    <cfRule type="expression" rank="0" priority="3" equalAverage="0" aboveAverage="0" dxfId="1" text="" percent="0" bottom="0">
      <formula>AND($Q5="D",J5="▲")</formula>
    </cfRule>
    <cfRule type="expression" rank="0" priority="4" equalAverage="0" aboveAverage="0" dxfId="0" text="" percent="0" bottom="0">
      <formula>AND($Q5="U",J5="▲")</formula>
    </cfRule>
    <cfRule type="expression" rank="0" priority="5" equalAverage="0" aboveAverage="0" dxfId="1" text="" percent="0" bottom="0">
      <formula>AND($Q5="U",J5="▼")</formula>
    </cfRule>
    <cfRule type="expression" rank="0" priority="6" equalAverage="0" aboveAverage="0" dxfId="0" text="" percent="0" bottom="0">
      <formula>AND($Q5="S0",ABS(F5)&lt;ABS(G5))</formula>
    </cfRule>
    <cfRule type="expression" rank="0" priority="7" equalAverage="0" aboveAverage="0" dxfId="1" text="" percent="0" bottom="0">
      <formula>AND($Q5="S0",ABS(F5)&gt;ABS(G5))</formula>
    </cfRule>
    <cfRule type="expression" rank="0" priority="8" equalAverage="0" aboveAverage="0" dxfId="0" text="" percent="0" bottom="0">
      <formula>AND($Q5="S1",ABS(F5-1)&lt;ABS(G5-1))</formula>
    </cfRule>
    <cfRule type="expression" rank="0" priority="9" equalAverage="0" aboveAverage="0" dxfId="1" text="" percent="0" bottom="0">
      <formula>AND($Q5="S1",ABS(F5-1)&gt;ABS(G5-1))</formula>
    </cfRule>
    <cfRule type="expression" rank="0" priority="10" equalAverage="0" aboveAverage="0" dxfId="2" text="" percent="0" bottom="0">
      <formula>J5="→"</formula>
    </cfRule>
    <cfRule type="expression" rank="0" priority="11" equalAverage="0" aboveAverage="0" dxfId="2" text="" percent="0" bottom="0">
      <formula>$Q5="N"</formula>
    </cfRule>
  </conditionalFormatting>
  <conditionalFormatting sqref="I5:I175">
    <cfRule type="expression" rank="0" priority="12" equalAverage="0" aboveAverage="0" dxfId="3" text="" percent="0" bottom="0">
      <formula>AND($Q5="D",ISNUMBER(I5),I5&lt;0)</formula>
    </cfRule>
    <cfRule type="expression" rank="0" priority="13" equalAverage="0" aboveAverage="0" dxfId="4" text="" percent="0" bottom="0">
      <formula>AND($Q5="D",ISNUMBER(I5),I5&gt;0)</formula>
    </cfRule>
    <cfRule type="expression" rank="0" priority="14" equalAverage="0" aboveAverage="0" dxfId="3" text="" percent="0" bottom="0">
      <formula>AND($Q5="U",ISNUMBER(I5),I5&gt;0)</formula>
    </cfRule>
    <cfRule type="expression" rank="0" priority="15" equalAverage="0" aboveAverage="0" dxfId="4" text="" percent="0" bottom="0">
      <formula>AND($Q5="U",ISNUMBER(I5),I5&lt;0)</formula>
    </cfRule>
    <cfRule type="expression" rank="0" priority="16" equalAverage="0" aboveAverage="0" dxfId="3" text="" percent="0" bottom="0">
      <formula>AND($Q5="S0",ISNUMBER(F5),ISNUMBER(G5),ABS(F5)&lt;ABS(G5))</formula>
    </cfRule>
    <cfRule type="expression" rank="0" priority="17" equalAverage="0" aboveAverage="0" dxfId="4" text="" percent="0" bottom="0">
      <formula>AND($Q5="S0",ISNUMBER(F5),ISNUMBER(G5),ABS(F5)&gt;ABS(G5))</formula>
    </cfRule>
    <cfRule type="expression" rank="0" priority="18" equalAverage="0" aboveAverage="0" dxfId="3" text="" percent="0" bottom="0">
      <formula>AND($Q5="S1",ISNUMBER(F5),ISNUMBER(G5),ABS(F5-1)&lt;ABS(G5-1))</formula>
    </cfRule>
    <cfRule type="expression" rank="0" priority="19" equalAverage="0" aboveAverage="0" dxfId="4" text="" percent="0" bottom="0">
      <formula>AND($Q5="S1",ISNUMBER(F5),ISNUMBER(G5),ABS(F5-1)&gt;ABS(G5-1))</formula>
    </cfRule>
  </conditionalFormatting>
  <dataValidations count="1">
    <dataValidation sqref="F35:G43 F45:G45 F49:G49 F90:G90 F116:G116 F122:G122 F131:G131 F138:G138 F146:G147 K35:L43 K45:L45 K49:L49 K90:L90 K116:L116 K122:L122 K131:L131 K138:L138 K146:L147" showDropDown="0" showInputMessage="0" showErrorMessage="0" allowBlank="1" error="Sélectionner Oui, Non ou NA" type="list" errorStyle="stop" operator="between">
      <formula1>"Oui,Non,NA"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F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30" customWidth="1" style="131" min="2" max="2"/>
    <col width="36" customWidth="1" style="131" min="3" max="3"/>
    <col width="14" customWidth="1" style="131" min="4" max="4"/>
    <col width="22" customWidth="1" style="131" min="5" max="6"/>
  </cols>
  <sheetData>
    <row r="1" ht="17.35" customHeight="1" s="132">
      <c r="A1" s="133" t="inlineStr">
        <is>
          <t>Pays d'opérations principales (référence 0.12)</t>
        </is>
      </c>
    </row>
    <row r="3" ht="15" customHeight="1" s="132">
      <c r="A3" s="137" t="inlineStr">
        <is>
          <t>Type de site</t>
        </is>
      </c>
      <c r="B3" s="137" t="inlineStr">
        <is>
          <t>Nom du site</t>
        </is>
      </c>
      <c r="C3" s="137" t="inlineStr">
        <is>
          <t>Adresse</t>
        </is>
      </c>
      <c r="D3" s="137" t="inlineStr">
        <is>
          <t>Code postal</t>
        </is>
      </c>
      <c r="E3" s="137" t="inlineStr">
        <is>
          <t>Ville</t>
        </is>
      </c>
      <c r="F3" s="137" t="inlineStr">
        <is>
          <t>Pays</t>
        </is>
      </c>
    </row>
    <row r="4" ht="15" customHeight="1" s="132">
      <c r="A4" s="139" t="inlineStr">
        <is>
          <t>Bureau</t>
        </is>
      </c>
      <c r="B4" s="149" t="n"/>
      <c r="C4" s="149" t="n"/>
      <c r="D4" s="149" t="n"/>
      <c r="E4" s="149" t="n"/>
      <c r="F4" s="149" t="n"/>
    </row>
    <row r="5" ht="15" customHeight="1" s="132">
      <c r="A5" s="139" t="inlineStr">
        <is>
          <t>Entrepôt</t>
        </is>
      </c>
      <c r="B5" s="149" t="n"/>
      <c r="C5" s="149" t="n"/>
      <c r="D5" s="149" t="n"/>
      <c r="E5" s="149" t="n"/>
      <c r="F5" s="149" t="n"/>
    </row>
    <row r="6" ht="15" customHeight="1" s="132">
      <c r="A6" s="139" t="inlineStr">
        <is>
          <t>Site industriel</t>
        </is>
      </c>
      <c r="B6" s="149" t="n"/>
      <c r="C6" s="149" t="n"/>
      <c r="D6" s="149" t="n"/>
      <c r="E6" s="149" t="n"/>
      <c r="F6" s="149" t="n"/>
    </row>
    <row r="7" ht="15" customHeight="1" s="132">
      <c r="A7" s="139" t="inlineStr">
        <is>
          <t>Autre</t>
        </is>
      </c>
      <c r="B7" s="149" t="n"/>
      <c r="C7" s="149" t="n"/>
      <c r="D7" s="149" t="n"/>
      <c r="E7" s="149" t="n"/>
      <c r="F7" s="149" t="n"/>
    </row>
    <row r="8" ht="15" customHeight="1" s="132">
      <c r="A8" s="140" t="n"/>
      <c r="B8" s="149" t="n"/>
      <c r="C8" s="149" t="n"/>
      <c r="D8" s="149" t="n"/>
      <c r="E8" s="149" t="n"/>
      <c r="F8" s="149" t="n"/>
    </row>
    <row r="9" ht="15" customHeight="1" s="132">
      <c r="A9" s="140" t="n"/>
      <c r="B9" s="149" t="n"/>
      <c r="C9" s="149" t="n"/>
      <c r="D9" s="149" t="n"/>
      <c r="E9" s="149" t="n"/>
      <c r="F9" s="149" t="n"/>
    </row>
    <row r="10" ht="15" customHeight="1" s="132">
      <c r="A10" s="140" t="n"/>
      <c r="B10" s="149" t="n"/>
      <c r="C10" s="149" t="n"/>
      <c r="D10" s="149" t="n"/>
      <c r="E10" s="149" t="n"/>
      <c r="F10" s="149" t="n"/>
    </row>
    <row r="11" ht="15" customHeight="1" s="132">
      <c r="A11" s="140" t="n"/>
      <c r="B11" s="149" t="n"/>
      <c r="C11" s="149" t="n"/>
      <c r="D11" s="149" t="n"/>
      <c r="E11" s="149" t="n"/>
      <c r="F11" s="149" t="n"/>
    </row>
    <row r="12" ht="15" customHeight="1" s="132">
      <c r="A12" s="140" t="n"/>
      <c r="B12" s="149" t="n"/>
      <c r="C12" s="149" t="n"/>
      <c r="D12" s="149" t="n"/>
      <c r="E12" s="149" t="n"/>
      <c r="F12" s="149" t="n"/>
    </row>
    <row r="13" ht="15" customHeight="1" s="132">
      <c r="A13" s="140" t="n"/>
      <c r="B13" s="149" t="n"/>
      <c r="C13" s="149" t="n"/>
      <c r="D13" s="149" t="n"/>
      <c r="E13" s="149" t="n"/>
      <c r="F13" s="149" t="n"/>
    </row>
    <row r="14" ht="15" customHeight="1" s="132">
      <c r="A14" s="140" t="n"/>
      <c r="B14" s="149" t="n"/>
      <c r="C14" s="149" t="n"/>
      <c r="D14" s="149" t="n"/>
      <c r="E14" s="149" t="n"/>
      <c r="F14" s="149" t="n"/>
    </row>
    <row r="15" ht="15" customHeight="1" s="132">
      <c r="A15" s="140" t="n"/>
      <c r="B15" s="149" t="n"/>
      <c r="C15" s="149" t="n"/>
      <c r="D15" s="149" t="n"/>
      <c r="E15" s="149" t="n"/>
      <c r="F15" s="149" t="n"/>
    </row>
    <row r="16" ht="15" customHeight="1" s="132">
      <c r="A16" s="140" t="n"/>
      <c r="B16" s="149" t="n"/>
      <c r="C16" s="149" t="n"/>
      <c r="D16" s="149" t="n"/>
      <c r="E16" s="149" t="n"/>
      <c r="F16" s="149" t="n"/>
    </row>
    <row r="17" ht="15" customHeight="1" s="132">
      <c r="A17" s="140" t="n"/>
      <c r="B17" s="149" t="n"/>
      <c r="C17" s="149" t="n"/>
      <c r="D17" s="149" t="n"/>
      <c r="E17" s="149" t="n"/>
      <c r="F17" s="149" t="n"/>
    </row>
    <row r="18" ht="15" customHeight="1" s="132">
      <c r="A18" s="140" t="n"/>
      <c r="B18" s="149" t="n"/>
      <c r="C18" s="149" t="n"/>
      <c r="D18" s="149" t="n"/>
      <c r="E18" s="149" t="n"/>
      <c r="F18" s="149" t="n"/>
    </row>
    <row r="19" ht="15" customHeight="1" s="132">
      <c r="A19" s="140" t="n"/>
      <c r="B19" s="149" t="n"/>
      <c r="C19" s="149" t="n"/>
      <c r="D19" s="149" t="n"/>
      <c r="E19" s="149" t="n"/>
      <c r="F19" s="149" t="n"/>
    </row>
    <row r="20" ht="15" customHeight="1" s="132">
      <c r="A20" s="140" t="n"/>
      <c r="B20" s="149" t="n"/>
      <c r="C20" s="149" t="n"/>
      <c r="D20" s="149" t="n"/>
      <c r="E20" s="149" t="n"/>
      <c r="F20" s="149" t="n"/>
    </row>
    <row r="21" ht="15" customHeight="1" s="132">
      <c r="A21" s="140" t="n"/>
      <c r="B21" s="149" t="n"/>
      <c r="C21" s="149" t="n"/>
      <c r="D21" s="149" t="n"/>
      <c r="E21" s="149" t="n"/>
      <c r="F21" s="149" t="n"/>
    </row>
    <row r="22" ht="15" customHeight="1" s="132">
      <c r="A22" s="140" t="n"/>
      <c r="B22" s="149" t="n"/>
      <c r="C22" s="149" t="n"/>
      <c r="D22" s="149" t="n"/>
      <c r="E22" s="149" t="n"/>
      <c r="F22" s="149" t="n"/>
    </row>
    <row r="23" ht="15" customHeight="1" s="132">
      <c r="A23" s="140" t="n"/>
      <c r="B23" s="149" t="n"/>
      <c r="C23" s="149" t="n"/>
      <c r="D23" s="149" t="n"/>
      <c r="E23" s="149" t="n"/>
      <c r="F23" s="149" t="n"/>
    </row>
  </sheetData>
  <mergeCells count="1"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J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1"/>
    <col width="14" customWidth="1" style="131" min="2" max="10"/>
  </cols>
  <sheetData>
    <row r="1" ht="17.35" customHeight="1" s="132">
      <c r="A1" s="133" t="inlineStr">
        <is>
          <t>Effectif par genre, ancienneté, type de contrat (référence 0.10, 13)</t>
        </is>
      </c>
    </row>
    <row r="3" ht="15" customHeight="1" s="132">
      <c r="A3" s="139" t="inlineStr">
        <is>
          <t>Ancienneté</t>
        </is>
      </c>
      <c r="B3" s="234" t="inlineStr">
        <is>
          <t>Hommes (ETP)</t>
        </is>
      </c>
      <c r="C3" s="235" t="n"/>
      <c r="D3" s="235" t="n"/>
      <c r="E3" s="236" t="n"/>
      <c r="F3" s="234" t="inlineStr">
        <is>
          <t>Femmes (ETP)</t>
        </is>
      </c>
      <c r="G3" s="235" t="n"/>
      <c r="H3" s="235" t="n"/>
      <c r="I3" s="236" t="n"/>
      <c r="J3" s="140" t="n"/>
    </row>
    <row r="4" ht="15" customHeight="1" s="132">
      <c r="A4" s="137" t="inlineStr">
        <is>
          <t>Ancienneté</t>
        </is>
      </c>
      <c r="B4" s="137" t="inlineStr">
        <is>
          <t>Temps plein</t>
        </is>
      </c>
      <c r="C4" s="137" t="inlineStr">
        <is>
          <t>Temps partiel</t>
        </is>
      </c>
      <c r="D4" s="137" t="inlineStr">
        <is>
          <t>Total H</t>
        </is>
      </c>
      <c r="E4" s="137" t="inlineStr">
        <is>
          <t>% du total H</t>
        </is>
      </c>
      <c r="F4" s="137" t="inlineStr">
        <is>
          <t>Temps plein</t>
        </is>
      </c>
      <c r="G4" s="137" t="inlineStr">
        <is>
          <t>Temps partiel</t>
        </is>
      </c>
      <c r="H4" s="137" t="inlineStr">
        <is>
          <t>Total F</t>
        </is>
      </c>
      <c r="I4" s="137" t="inlineStr">
        <is>
          <t>% du total F</t>
        </is>
      </c>
      <c r="J4" s="137" t="inlineStr">
        <is>
          <t>Total</t>
        </is>
      </c>
    </row>
    <row r="5" ht="15" customHeight="1" s="132">
      <c r="A5" s="139" t="inlineStr">
        <is>
          <t>&lt; 5 ans</t>
        </is>
      </c>
      <c r="B5" s="237" t="n"/>
      <c r="C5" s="237" t="n"/>
      <c r="D5" s="238">
        <f>IFERROR(B5+C5,"")</f>
        <v/>
      </c>
      <c r="E5" s="239">
        <f>IFERROR(D5/D$13,"")</f>
        <v/>
      </c>
      <c r="F5" s="237" t="n"/>
      <c r="G5" s="237" t="n"/>
      <c r="H5" s="238">
        <f>IFERROR(F5+G5,"")</f>
        <v/>
      </c>
      <c r="I5" s="239">
        <f>IFERROR(H5/H$13,"")</f>
        <v/>
      </c>
      <c r="J5" s="238">
        <f>IFERROR(D5+H5,"")</f>
        <v/>
      </c>
    </row>
    <row r="6" ht="15" customHeight="1" s="132">
      <c r="A6" s="139" t="inlineStr">
        <is>
          <t>5-10 ans</t>
        </is>
      </c>
      <c r="B6" s="237" t="n"/>
      <c r="C6" s="237" t="n"/>
      <c r="D6" s="238">
        <f>IFERROR(B6+C6,"")</f>
        <v/>
      </c>
      <c r="E6" s="239">
        <f>IFERROR(D6/D$13,"")</f>
        <v/>
      </c>
      <c r="F6" s="237" t="n"/>
      <c r="G6" s="237" t="n"/>
      <c r="H6" s="238">
        <f>IFERROR(F6+G6,"")</f>
        <v/>
      </c>
      <c r="I6" s="239">
        <f>IFERROR(H6/H$13,"")</f>
        <v/>
      </c>
      <c r="J6" s="238">
        <f>IFERROR(D6+H6,"")</f>
        <v/>
      </c>
    </row>
    <row r="7" ht="15" customHeight="1" s="132">
      <c r="A7" s="139" t="inlineStr">
        <is>
          <t>11-15 ans</t>
        </is>
      </c>
      <c r="B7" s="237" t="n"/>
      <c r="C7" s="237" t="n"/>
      <c r="D7" s="238">
        <f>IFERROR(B7+C7,"")</f>
        <v/>
      </c>
      <c r="E7" s="239">
        <f>IFERROR(D7/D$13,"")</f>
        <v/>
      </c>
      <c r="F7" s="237" t="n"/>
      <c r="G7" s="237" t="n"/>
      <c r="H7" s="238">
        <f>IFERROR(F7+G7,"")</f>
        <v/>
      </c>
      <c r="I7" s="239">
        <f>IFERROR(H7/H$13,"")</f>
        <v/>
      </c>
      <c r="J7" s="238">
        <f>IFERROR(D7+H7,"")</f>
        <v/>
      </c>
    </row>
    <row r="8" ht="15" customHeight="1" s="132">
      <c r="A8" s="139" t="inlineStr">
        <is>
          <t>16-20 ans</t>
        </is>
      </c>
      <c r="B8" s="237" t="n"/>
      <c r="C8" s="237" t="n"/>
      <c r="D8" s="238">
        <f>IFERROR(B8+C8,"")</f>
        <v/>
      </c>
      <c r="E8" s="239">
        <f>IFERROR(D8/D$13,"")</f>
        <v/>
      </c>
      <c r="F8" s="237" t="n"/>
      <c r="G8" s="237" t="n"/>
      <c r="H8" s="238">
        <f>IFERROR(F8+G8,"")</f>
        <v/>
      </c>
      <c r="I8" s="239">
        <f>IFERROR(H8/H$13,"")</f>
        <v/>
      </c>
      <c r="J8" s="238">
        <f>IFERROR(D8+H8,"")</f>
        <v/>
      </c>
    </row>
    <row r="9" ht="15" customHeight="1" s="132">
      <c r="A9" s="139" t="inlineStr">
        <is>
          <t>21-25 ans</t>
        </is>
      </c>
      <c r="B9" s="237" t="n"/>
      <c r="C9" s="237" t="n"/>
      <c r="D9" s="238">
        <f>IFERROR(B9+C9,"")</f>
        <v/>
      </c>
      <c r="E9" s="239">
        <f>IFERROR(D9/D$13,"")</f>
        <v/>
      </c>
      <c r="F9" s="237" t="n"/>
      <c r="G9" s="237" t="n"/>
      <c r="H9" s="238">
        <f>IFERROR(F9+G9,"")</f>
        <v/>
      </c>
      <c r="I9" s="239">
        <f>IFERROR(H9/H$13,"")</f>
        <v/>
      </c>
      <c r="J9" s="238">
        <f>IFERROR(D9+H9,"")</f>
        <v/>
      </c>
    </row>
    <row r="10" ht="15" customHeight="1" s="132">
      <c r="A10" s="139" t="inlineStr">
        <is>
          <t>26-30 ans</t>
        </is>
      </c>
      <c r="B10" s="237" t="n"/>
      <c r="C10" s="237" t="n"/>
      <c r="D10" s="238">
        <f>IFERROR(B10+C10,"")</f>
        <v/>
      </c>
      <c r="E10" s="239">
        <f>IFERROR(D10/D$13,"")</f>
        <v/>
      </c>
      <c r="F10" s="237" t="n"/>
      <c r="G10" s="237" t="n"/>
      <c r="H10" s="238">
        <f>IFERROR(F10+G10,"")</f>
        <v/>
      </c>
      <c r="I10" s="239">
        <f>IFERROR(H10/H$13,"")</f>
        <v/>
      </c>
      <c r="J10" s="238">
        <f>IFERROR(D10+H10,"")</f>
        <v/>
      </c>
    </row>
    <row r="11" ht="15" customHeight="1" s="132">
      <c r="A11" s="139" t="inlineStr">
        <is>
          <t>31-40 ans</t>
        </is>
      </c>
      <c r="B11" s="237" t="n"/>
      <c r="C11" s="237" t="n"/>
      <c r="D11" s="238">
        <f>IFERROR(B11+C11,"")</f>
        <v/>
      </c>
      <c r="E11" s="239">
        <f>IFERROR(D11/D$13,"")</f>
        <v/>
      </c>
      <c r="F11" s="237" t="n"/>
      <c r="G11" s="237" t="n"/>
      <c r="H11" s="238">
        <f>IFERROR(F11+G11,"")</f>
        <v/>
      </c>
      <c r="I11" s="239">
        <f>IFERROR(H11/H$13,"")</f>
        <v/>
      </c>
      <c r="J11" s="238">
        <f>IFERROR(D11+H11,"")</f>
        <v/>
      </c>
    </row>
    <row r="12" ht="15" customHeight="1" s="132">
      <c r="A12" s="139" t="inlineStr">
        <is>
          <t>&gt; 40 ans</t>
        </is>
      </c>
      <c r="B12" s="237" t="n"/>
      <c r="C12" s="237" t="n"/>
      <c r="D12" s="238">
        <f>IFERROR(B12+C12,"")</f>
        <v/>
      </c>
      <c r="E12" s="239">
        <f>IFERROR(D12/D$13,"")</f>
        <v/>
      </c>
      <c r="F12" s="237" t="n"/>
      <c r="G12" s="237" t="n"/>
      <c r="H12" s="238">
        <f>IFERROR(F12+G12,"")</f>
        <v/>
      </c>
      <c r="I12" s="239">
        <f>IFERROR(H12/H$13,"")</f>
        <v/>
      </c>
      <c r="J12" s="238">
        <f>IFERROR(D12+H12,"")</f>
        <v/>
      </c>
    </row>
    <row r="13" ht="15" customHeight="1" s="132">
      <c r="A13" s="139" t="inlineStr">
        <is>
          <t>TOTAL</t>
        </is>
      </c>
      <c r="B13" s="240">
        <f>SUM(B5:B12)</f>
        <v/>
      </c>
      <c r="C13" s="240">
        <f>SUM(C5:C12)</f>
        <v/>
      </c>
      <c r="D13" s="240">
        <f>SUM(D5:D12)</f>
        <v/>
      </c>
      <c r="E13" s="140" t="n"/>
      <c r="F13" s="240">
        <f>SUM(F5:F12)</f>
        <v/>
      </c>
      <c r="G13" s="240">
        <f>SUM(G5:G12)</f>
        <v/>
      </c>
      <c r="H13" s="240">
        <f>SUM(H5:H12)</f>
        <v/>
      </c>
      <c r="I13" s="140" t="n"/>
      <c r="J13" s="240">
        <f>SUM(J5:J12)</f>
        <v/>
      </c>
    </row>
    <row r="16" ht="15" customHeight="1" s="132">
      <c r="A16" s="134" t="inlineStr">
        <is>
          <t>Ventilation des départs (référence #14)</t>
        </is>
      </c>
    </row>
    <row r="17" ht="23.85" customHeight="1" s="132">
      <c r="A17" s="137" t="inlineStr">
        <is>
          <t>Catégorie</t>
        </is>
      </c>
      <c r="B17" s="137" t="inlineStr">
        <is>
          <t>Nombre de départs</t>
        </is>
      </c>
    </row>
    <row r="18" ht="15" customHeight="1" s="132">
      <c r="A18" s="140" t="inlineStr">
        <is>
          <t>Femmes</t>
        </is>
      </c>
      <c r="B18" s="149" t="n"/>
    </row>
    <row r="19" ht="15" customHeight="1" s="132">
      <c r="A19" s="140" t="inlineStr">
        <is>
          <t>Hommes</t>
        </is>
      </c>
      <c r="B19" s="149" t="n"/>
    </row>
    <row r="20" ht="15" customHeight="1" s="132">
      <c r="A20" s="140" t="inlineStr">
        <is>
          <t>&lt; 30 ans</t>
        </is>
      </c>
      <c r="B20" s="149" t="n"/>
    </row>
    <row r="21" ht="15" customHeight="1" s="132">
      <c r="A21" s="140" t="inlineStr">
        <is>
          <t>30-49 ans</t>
        </is>
      </c>
      <c r="B21" s="149" t="n"/>
    </row>
    <row r="22" ht="15" customHeight="1" s="132">
      <c r="A22" s="140" t="inlineStr">
        <is>
          <t>≥ 50 ans</t>
        </is>
      </c>
      <c r="B22" s="149" t="n"/>
    </row>
    <row r="23" ht="15" customHeight="1" s="132">
      <c r="A23" s="140" t="inlineStr">
        <is>
          <t>Suisse</t>
        </is>
      </c>
      <c r="B23" s="149" t="n"/>
    </row>
    <row r="24" ht="15" customHeight="1" s="132">
      <c r="A24" s="140" t="inlineStr">
        <is>
          <t>Hors Suisse</t>
        </is>
      </c>
      <c r="B24" s="149" t="n"/>
    </row>
  </sheetData>
  <mergeCells count="3">
    <mergeCell ref="A1:I1"/>
    <mergeCell ref="F3:I3"/>
    <mergeCell ref="B3:E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E2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31" min="1" max="1"/>
    <col width="38" customWidth="1" style="131" min="2" max="2"/>
    <col width="30" customWidth="1" style="131" min="3" max="3"/>
    <col width="18" customWidth="1" style="131" min="4" max="4"/>
    <col width="30" customWidth="1" style="131" min="5" max="5"/>
  </cols>
  <sheetData>
    <row r="1" ht="17.35" customHeight="1" s="132">
      <c r="A1" s="133" t="inlineStr">
        <is>
          <t>Émissions de gaz à effet de serre — détail par scope (référence 25.4-25.6)</t>
        </is>
      </c>
    </row>
    <row r="3" ht="23.85" customHeight="1" s="132">
      <c r="A3" s="137" t="inlineStr">
        <is>
          <t>Scope</t>
        </is>
      </c>
      <c r="B3" s="137" t="inlineStr">
        <is>
          <t>Catégorie / source d'émission</t>
        </is>
      </c>
      <c r="C3" s="137" t="inlineStr">
        <is>
          <t>Méthode (factuel / consommation / dépense)</t>
        </is>
      </c>
      <c r="D3" s="137" t="inlineStr">
        <is>
          <t>Émissions (tCO₂e)</t>
        </is>
      </c>
      <c r="E3" s="137" t="inlineStr">
        <is>
          <t>Commentaire</t>
        </is>
      </c>
    </row>
    <row r="4" ht="15" customHeight="1" s="132">
      <c r="A4" s="139" t="inlineStr">
        <is>
          <t>Scope 1</t>
        </is>
      </c>
      <c r="B4" s="140" t="inlineStr">
        <is>
          <t>Combustion fixe (chaudières, fours, etc.)</t>
        </is>
      </c>
      <c r="C4" s="149" t="n"/>
      <c r="D4" s="241" t="n"/>
      <c r="E4" s="149" t="n"/>
    </row>
    <row r="5" ht="15" customHeight="1" s="132">
      <c r="A5" s="139" t="inlineStr">
        <is>
          <t>Scope 1</t>
        </is>
      </c>
      <c r="B5" s="140" t="inlineStr">
        <is>
          <t>Combustion mobile (véhicules)</t>
        </is>
      </c>
      <c r="C5" s="149" t="n"/>
      <c r="D5" s="241" t="n"/>
      <c r="E5" s="149" t="n"/>
    </row>
    <row r="6" ht="15" customHeight="1" s="132">
      <c r="A6" s="139" t="inlineStr">
        <is>
          <t>Scope 1</t>
        </is>
      </c>
      <c r="B6" s="140" t="inlineStr">
        <is>
          <t>Émissions fugitives (climatisation, fluides frigorigènes)</t>
        </is>
      </c>
      <c r="C6" s="149" t="n"/>
      <c r="D6" s="241" t="n"/>
      <c r="E6" s="149" t="n"/>
    </row>
    <row r="7" ht="15" customHeight="1" s="132">
      <c r="A7" s="139" t="inlineStr">
        <is>
          <t>Scope 1</t>
        </is>
      </c>
      <c r="B7" s="140" t="inlineStr">
        <is>
          <t>Émissions liées aux procédés (industrie)</t>
        </is>
      </c>
      <c r="C7" s="149" t="n"/>
      <c r="D7" s="241" t="n"/>
      <c r="E7" s="149" t="n"/>
    </row>
    <row r="8" ht="15" customHeight="1" s="132">
      <c r="A8" s="139" t="inlineStr">
        <is>
          <t>Scope 2</t>
        </is>
      </c>
      <c r="B8" s="140" t="inlineStr">
        <is>
          <t>Électricité achetée</t>
        </is>
      </c>
      <c r="C8" s="149" t="n"/>
      <c r="D8" s="241" t="n"/>
      <c r="E8" s="149" t="n"/>
    </row>
    <row r="9" ht="15" customHeight="1" s="132">
      <c r="A9" s="139" t="inlineStr">
        <is>
          <t>Scope 2</t>
        </is>
      </c>
      <c r="B9" s="140" t="inlineStr">
        <is>
          <t>Chaleur / froid / vapeur achetée</t>
        </is>
      </c>
      <c r="C9" s="149" t="n"/>
      <c r="D9" s="241" t="n"/>
      <c r="E9" s="149" t="n"/>
    </row>
    <row r="10" ht="15" customHeight="1" s="132">
      <c r="A10" s="139" t="inlineStr">
        <is>
          <t>Scope 3</t>
        </is>
      </c>
      <c r="B10" s="140" t="inlineStr">
        <is>
          <t>Achats de biens et services</t>
        </is>
      </c>
      <c r="C10" s="149" t="n"/>
      <c r="D10" s="241" t="n"/>
      <c r="E10" s="149" t="n"/>
    </row>
    <row r="11" ht="15" customHeight="1" s="132">
      <c r="A11" s="139" t="inlineStr">
        <is>
          <t>Scope 3</t>
        </is>
      </c>
      <c r="B11" s="140" t="inlineStr">
        <is>
          <t>Biens d'équipement</t>
        </is>
      </c>
      <c r="C11" s="149" t="n"/>
      <c r="D11" s="241" t="n"/>
      <c r="E11" s="149" t="n"/>
    </row>
    <row r="12" ht="15" customHeight="1" s="132">
      <c r="A12" s="139" t="inlineStr">
        <is>
          <t>Scope 3</t>
        </is>
      </c>
      <c r="B12" s="140" t="inlineStr">
        <is>
          <t>Énergie (amont, hors Scope 1/2)</t>
        </is>
      </c>
      <c r="C12" s="149" t="n"/>
      <c r="D12" s="241" t="n"/>
      <c r="E12" s="149" t="n"/>
    </row>
    <row r="13" ht="15" customHeight="1" s="132">
      <c r="A13" s="139" t="inlineStr">
        <is>
          <t>Scope 3</t>
        </is>
      </c>
      <c r="B13" s="140" t="inlineStr">
        <is>
          <t>Transport et distribution amont</t>
        </is>
      </c>
      <c r="C13" s="149" t="n"/>
      <c r="D13" s="241" t="n"/>
      <c r="E13" s="149" t="n"/>
    </row>
    <row r="14" ht="15" customHeight="1" s="132">
      <c r="A14" s="139" t="inlineStr">
        <is>
          <t>Scope 3</t>
        </is>
      </c>
      <c r="B14" s="140" t="inlineStr">
        <is>
          <t>Déchets opérationnels</t>
        </is>
      </c>
      <c r="C14" s="149" t="n"/>
      <c r="D14" s="241" t="n"/>
      <c r="E14" s="149" t="n"/>
    </row>
    <row r="15" ht="15" customHeight="1" s="132">
      <c r="A15" s="139" t="inlineStr">
        <is>
          <t>Scope 3</t>
        </is>
      </c>
      <c r="B15" s="140" t="inlineStr">
        <is>
          <t>Déplacements professionnels</t>
        </is>
      </c>
      <c r="C15" s="149" t="n"/>
      <c r="D15" s="241" t="n"/>
      <c r="E15" s="149" t="n"/>
    </row>
    <row r="16" ht="15" customHeight="1" s="132">
      <c r="A16" s="139" t="inlineStr">
        <is>
          <t>Scope 3</t>
        </is>
      </c>
      <c r="B16" s="140" t="inlineStr">
        <is>
          <t>Déplacements domicile-travail</t>
        </is>
      </c>
      <c r="C16" s="149" t="n"/>
      <c r="D16" s="241" t="n"/>
      <c r="E16" s="149" t="n"/>
    </row>
    <row r="17" ht="15" customHeight="1" s="132">
      <c r="A17" s="139" t="inlineStr">
        <is>
          <t>Scope 3</t>
        </is>
      </c>
      <c r="B17" s="140" t="inlineStr">
        <is>
          <t>Actifs en location amont</t>
        </is>
      </c>
      <c r="C17" s="149" t="n"/>
      <c r="D17" s="241" t="n"/>
      <c r="E17" s="149" t="n"/>
    </row>
    <row r="18" ht="15" customHeight="1" s="132">
      <c r="A18" s="139" t="inlineStr">
        <is>
          <t>Scope 3</t>
        </is>
      </c>
      <c r="B18" s="140" t="inlineStr">
        <is>
          <t>Transport et distribution aval</t>
        </is>
      </c>
      <c r="C18" s="149" t="n"/>
      <c r="D18" s="241" t="n"/>
      <c r="E18" s="149" t="n"/>
    </row>
    <row r="19" ht="15" customHeight="1" s="132">
      <c r="A19" s="139" t="inlineStr">
        <is>
          <t>Scope 3</t>
        </is>
      </c>
      <c r="B19" s="140" t="inlineStr">
        <is>
          <t>Transformation des produits vendus</t>
        </is>
      </c>
      <c r="C19" s="149" t="n"/>
      <c r="D19" s="241" t="n"/>
      <c r="E19" s="149" t="n"/>
    </row>
    <row r="20" ht="15" customHeight="1" s="132">
      <c r="A20" s="139" t="inlineStr">
        <is>
          <t>Scope 3</t>
        </is>
      </c>
      <c r="B20" s="140" t="inlineStr">
        <is>
          <t>Utilisation des produits vendus</t>
        </is>
      </c>
      <c r="C20" s="149" t="n"/>
      <c r="D20" s="241" t="n"/>
      <c r="E20" s="149" t="n"/>
    </row>
    <row r="21" ht="15" customHeight="1" s="132">
      <c r="A21" s="139" t="inlineStr">
        <is>
          <t>Scope 3</t>
        </is>
      </c>
      <c r="B21" s="140" t="inlineStr">
        <is>
          <t>Fin de vie des produits vendus</t>
        </is>
      </c>
      <c r="C21" s="149" t="n"/>
      <c r="D21" s="241" t="n"/>
      <c r="E21" s="149" t="n"/>
    </row>
    <row r="22" ht="15" customHeight="1" s="132">
      <c r="A22" s="139" t="inlineStr">
        <is>
          <t>Scope 3</t>
        </is>
      </c>
      <c r="B22" s="140" t="inlineStr">
        <is>
          <t>Actifs en location aval</t>
        </is>
      </c>
      <c r="C22" s="149" t="n"/>
      <c r="D22" s="241" t="n"/>
      <c r="E22" s="149" t="n"/>
    </row>
    <row r="23" ht="15" customHeight="1" s="132">
      <c r="A23" s="139" t="inlineStr">
        <is>
          <t>Scope 3</t>
        </is>
      </c>
      <c r="B23" s="140" t="inlineStr">
        <is>
          <t>Franchises</t>
        </is>
      </c>
      <c r="C23" s="149" t="n"/>
      <c r="D23" s="241" t="n"/>
      <c r="E23" s="149" t="n"/>
    </row>
    <row r="24" ht="15" customHeight="1" s="132">
      <c r="A24" s="139" t="inlineStr">
        <is>
          <t>Scope 3</t>
        </is>
      </c>
      <c r="B24" s="140" t="inlineStr">
        <is>
          <t>Investissements</t>
        </is>
      </c>
      <c r="C24" s="149" t="n"/>
      <c r="D24" s="241" t="n"/>
      <c r="E24" s="149" t="n"/>
    </row>
    <row r="26" ht="15" customHeight="1" s="132">
      <c r="A26" s="140" t="n"/>
      <c r="B26" s="139" t="inlineStr">
        <is>
          <t>Total Scope 1</t>
        </is>
      </c>
      <c r="C26" s="140" t="n"/>
      <c r="D26" s="242">
        <f>SUMIF(A4:A24,"Scope 1",D4:D24)</f>
        <v/>
      </c>
      <c r="E26" s="140" t="n"/>
    </row>
    <row r="27" ht="15" customHeight="1" s="132">
      <c r="A27" s="140" t="n"/>
      <c r="B27" s="139" t="inlineStr">
        <is>
          <t>Total Scope 2</t>
        </is>
      </c>
      <c r="C27" s="140" t="n"/>
      <c r="D27" s="242">
        <f>SUMIF(A4:A24,"Scope 2",D4:D24)</f>
        <v/>
      </c>
      <c r="E27" s="140" t="n"/>
    </row>
    <row r="28" ht="15" customHeight="1" s="132">
      <c r="A28" s="140" t="n"/>
      <c r="B28" s="139" t="inlineStr">
        <is>
          <t>Total Scope 3</t>
        </is>
      </c>
      <c r="C28" s="140" t="n"/>
      <c r="D28" s="242">
        <f>SUMIF(A4:A24,"Scope 3",D4:D24)</f>
        <v/>
      </c>
      <c r="E28" s="140" t="n"/>
    </row>
    <row r="29" ht="15" customHeight="1" s="132">
      <c r="A29" s="140" t="n"/>
      <c r="B29" s="139" t="inlineStr">
        <is>
          <t>TOTAL GES</t>
        </is>
      </c>
      <c r="C29" s="140" t="n"/>
      <c r="D29" s="242">
        <f>SUM(D26:D28)</f>
        <v/>
      </c>
      <c r="E29" s="140" t="n"/>
    </row>
  </sheetData>
  <mergeCells count="1"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K4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1"/>
    <col width="14" customWidth="1" style="131" min="2" max="2"/>
    <col width="18" customWidth="1" style="131" min="3" max="3"/>
    <col width="8" customWidth="1" style="131" min="4" max="7"/>
    <col width="10" customWidth="1" style="131" min="8" max="8"/>
    <col width="14" customWidth="1" style="131" min="9" max="9"/>
    <col width="30" customWidth="1" style="131" min="10" max="11"/>
  </cols>
  <sheetData>
    <row r="1" ht="17.35" customHeight="1" s="132">
      <c r="A1" s="133" t="inlineStr">
        <is>
          <t>Évaluation des risques fournisseurs (référence 20.x)</t>
        </is>
      </c>
    </row>
    <row r="3" ht="15" customHeight="1" s="132">
      <c r="A3" s="134" t="inlineStr">
        <is>
          <t>Échelle</t>
        </is>
      </c>
    </row>
    <row r="4" ht="15" customHeight="1" s="132">
      <c r="A4" s="134" t="inlineStr">
        <is>
          <t>Risque Pays (RP)</t>
        </is>
      </c>
      <c r="B4" s="131" t="inlineStr">
        <is>
          <t>1 = Suisse / UE faible | 2 = modéré | 3 = haut</t>
        </is>
      </c>
    </row>
    <row r="5" ht="15" customHeight="1" s="132">
      <c r="A5" s="134" t="inlineStr">
        <is>
          <t>Risque Sectoriel (RS)</t>
        </is>
      </c>
      <c r="B5" s="131" t="inlineStr">
        <is>
          <t>1 = services intellectuels | 2 = industrie légère | 3 = textile / extraction / chimie / agriculture intensive</t>
        </is>
      </c>
    </row>
    <row r="6" ht="15" customHeight="1" s="132">
      <c r="A6" s="134" t="inlineStr">
        <is>
          <t>Risque Matière (RM)</t>
        </is>
      </c>
      <c r="B6" s="131" t="inlineStr">
        <is>
          <t>1 = produit standard | 2 = main-d'œuvre importante | 3 = minerais / produits chimiques / matières sensibles</t>
        </is>
      </c>
    </row>
    <row r="7" ht="15" customHeight="1" s="132">
      <c r="A7" s="134" t="inlineStr">
        <is>
          <t>Importance Stratégique (IS)</t>
        </is>
      </c>
      <c r="B7" s="131" t="inlineStr">
        <is>
          <t>1 = substituable | 2 = important | 3 = critique</t>
        </is>
      </c>
    </row>
    <row r="8" ht="15" customHeight="1" s="132">
      <c r="A8" s="134" t="inlineStr">
        <is>
          <t>Score total</t>
        </is>
      </c>
      <c r="B8" s="131" t="inlineStr">
        <is>
          <t>4-6 = Faible | 7-9 = Modéré | 10-12 = Élevé</t>
        </is>
      </c>
    </row>
    <row r="10" ht="23.85" customHeight="1" s="132">
      <c r="A10" s="137" t="inlineStr">
        <is>
          <t>Fournisseur</t>
        </is>
      </c>
      <c r="B10" s="137" t="inlineStr">
        <is>
          <t>Pays</t>
        </is>
      </c>
      <c r="C10" s="137" t="inlineStr">
        <is>
          <t>Secteur</t>
        </is>
      </c>
      <c r="D10" s="137" t="inlineStr">
        <is>
          <t>RP (1-3)</t>
        </is>
      </c>
      <c r="E10" s="137" t="inlineStr">
        <is>
          <t>RS (1-3)</t>
        </is>
      </c>
      <c r="F10" s="137" t="inlineStr">
        <is>
          <t>RM (1-3)</t>
        </is>
      </c>
      <c r="G10" s="137" t="inlineStr">
        <is>
          <t>IS (1-3)</t>
        </is>
      </c>
      <c r="H10" s="137" t="inlineStr">
        <is>
          <t>Score total</t>
        </is>
      </c>
      <c r="I10" s="137" t="inlineStr">
        <is>
          <t>Niveau de risque</t>
        </is>
      </c>
      <c r="J10" s="137" t="inlineStr">
        <is>
          <t>Action recommandée</t>
        </is>
      </c>
      <c r="K10" s="137" t="inlineStr">
        <is>
          <t>Commentaire</t>
        </is>
      </c>
    </row>
    <row r="11" ht="15" customHeight="1" s="132">
      <c r="A11" s="149" t="n"/>
      <c r="B11" s="149" t="n"/>
      <c r="C11" s="149" t="n"/>
      <c r="D11" s="149" t="n"/>
      <c r="E11" s="149" t="n"/>
      <c r="F11" s="149" t="n"/>
      <c r="G11" s="149" t="n"/>
      <c r="H11" s="238">
        <f>IFERROR(SUM(D11:G11),"")</f>
        <v/>
      </c>
      <c r="I11" s="238">
        <f>IF(H11="","",IF(H11&lt;=6,"Faible",IF(H11&lt;=9,"Modéré","Élevé")))</f>
        <v/>
      </c>
      <c r="J11" s="238">
        <f>IF(H11="","",IF(H11&lt;=6,"Code de conduite standard",IF(H11&lt;=9,"Questionnaire + clause contractuelle","Audit + plan d'action")))</f>
        <v/>
      </c>
      <c r="K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  <c r="G12" s="149" t="n"/>
      <c r="H12" s="238">
        <f>IFERROR(SUM(D12:G12),"")</f>
        <v/>
      </c>
      <c r="I12" s="238">
        <f>IF(H12="","",IF(H12&lt;=6,"Faible",IF(H12&lt;=9,"Modéré","Élevé")))</f>
        <v/>
      </c>
      <c r="J12" s="238">
        <f>IF(H12="","",IF(H12&lt;=6,"Code de conduite standard",IF(H12&lt;=9,"Questionnaire + clause contractuelle","Audit + plan d'action")))</f>
        <v/>
      </c>
      <c r="K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  <c r="G13" s="149" t="n"/>
      <c r="H13" s="238">
        <f>IFERROR(SUM(D13:G13),"")</f>
        <v/>
      </c>
      <c r="I13" s="238">
        <f>IF(H13="","",IF(H13&lt;=6,"Faible",IF(H13&lt;=9,"Modéré","Élevé")))</f>
        <v/>
      </c>
      <c r="J13" s="238">
        <f>IF(H13="","",IF(H13&lt;=6,"Code de conduite standard",IF(H13&lt;=9,"Questionnaire + clause contractuelle","Audit + plan d'action")))</f>
        <v/>
      </c>
      <c r="K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  <c r="G14" s="149" t="n"/>
      <c r="H14" s="238">
        <f>IFERROR(SUM(D14:G14),"")</f>
        <v/>
      </c>
      <c r="I14" s="238">
        <f>IF(H14="","",IF(H14&lt;=6,"Faible",IF(H14&lt;=9,"Modéré","Élevé")))</f>
        <v/>
      </c>
      <c r="J14" s="238">
        <f>IF(H14="","",IF(H14&lt;=6,"Code de conduite standard",IF(H14&lt;=9,"Questionnaire + clause contractuelle","Audit + plan d'action")))</f>
        <v/>
      </c>
      <c r="K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  <c r="G15" s="149" t="n"/>
      <c r="H15" s="238">
        <f>IFERROR(SUM(D15:G15),"")</f>
        <v/>
      </c>
      <c r="I15" s="238">
        <f>IF(H15="","",IF(H15&lt;=6,"Faible",IF(H15&lt;=9,"Modéré","Élevé")))</f>
        <v/>
      </c>
      <c r="J15" s="238">
        <f>IF(H15="","",IF(H15&lt;=6,"Code de conduite standard",IF(H15&lt;=9,"Questionnaire + clause contractuelle","Audit + plan d'action")))</f>
        <v/>
      </c>
      <c r="K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  <c r="G16" s="149" t="n"/>
      <c r="H16" s="238">
        <f>IFERROR(SUM(D16:G16),"")</f>
        <v/>
      </c>
      <c r="I16" s="238">
        <f>IF(H16="","",IF(H16&lt;=6,"Faible",IF(H16&lt;=9,"Modéré","Élevé")))</f>
        <v/>
      </c>
      <c r="J16" s="238">
        <f>IF(H16="","",IF(H16&lt;=6,"Code de conduite standard",IF(H16&lt;=9,"Questionnaire + clause contractuelle","Audit + plan d'action")))</f>
        <v/>
      </c>
      <c r="K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  <c r="G17" s="149" t="n"/>
      <c r="H17" s="238">
        <f>IFERROR(SUM(D17:G17),"")</f>
        <v/>
      </c>
      <c r="I17" s="238">
        <f>IF(H17="","",IF(H17&lt;=6,"Faible",IF(H17&lt;=9,"Modéré","Élevé")))</f>
        <v/>
      </c>
      <c r="J17" s="238">
        <f>IF(H17="","",IF(H17&lt;=6,"Code de conduite standard",IF(H17&lt;=9,"Questionnaire + clause contractuelle","Audit + plan d'action")))</f>
        <v/>
      </c>
      <c r="K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  <c r="G18" s="149" t="n"/>
      <c r="H18" s="238">
        <f>IFERROR(SUM(D18:G18),"")</f>
        <v/>
      </c>
      <c r="I18" s="238">
        <f>IF(H18="","",IF(H18&lt;=6,"Faible",IF(H18&lt;=9,"Modéré","Élevé")))</f>
        <v/>
      </c>
      <c r="J18" s="238">
        <f>IF(H18="","",IF(H18&lt;=6,"Code de conduite standard",IF(H18&lt;=9,"Questionnaire + clause contractuelle","Audit + plan d'action")))</f>
        <v/>
      </c>
      <c r="K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  <c r="G19" s="149" t="n"/>
      <c r="H19" s="238">
        <f>IFERROR(SUM(D19:G19),"")</f>
        <v/>
      </c>
      <c r="I19" s="238">
        <f>IF(H19="","",IF(H19&lt;=6,"Faible",IF(H19&lt;=9,"Modéré","Élevé")))</f>
        <v/>
      </c>
      <c r="J19" s="238">
        <f>IF(H19="","",IF(H19&lt;=6,"Code de conduite standard",IF(H19&lt;=9,"Questionnaire + clause contractuelle","Audit + plan d'action")))</f>
        <v/>
      </c>
      <c r="K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  <c r="G20" s="149" t="n"/>
      <c r="H20" s="238">
        <f>IFERROR(SUM(D20:G20),"")</f>
        <v/>
      </c>
      <c r="I20" s="238">
        <f>IF(H20="","",IF(H20&lt;=6,"Faible",IF(H20&lt;=9,"Modéré","Élevé")))</f>
        <v/>
      </c>
      <c r="J20" s="238">
        <f>IF(H20="","",IF(H20&lt;=6,"Code de conduite standard",IF(H20&lt;=9,"Questionnaire + clause contractuelle","Audit + plan d'action")))</f>
        <v/>
      </c>
      <c r="K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  <c r="G21" s="149" t="n"/>
      <c r="H21" s="238">
        <f>IFERROR(SUM(D21:G21),"")</f>
        <v/>
      </c>
      <c r="I21" s="238">
        <f>IF(H21="","",IF(H21&lt;=6,"Faible",IF(H21&lt;=9,"Modéré","Élevé")))</f>
        <v/>
      </c>
      <c r="J21" s="238">
        <f>IF(H21="","",IF(H21&lt;=6,"Code de conduite standard",IF(H21&lt;=9,"Questionnaire + clause contractuelle","Audit + plan d'action")))</f>
        <v/>
      </c>
      <c r="K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  <c r="G22" s="149" t="n"/>
      <c r="H22" s="238">
        <f>IFERROR(SUM(D22:G22),"")</f>
        <v/>
      </c>
      <c r="I22" s="238">
        <f>IF(H22="","",IF(H22&lt;=6,"Faible",IF(H22&lt;=9,"Modéré","Élevé")))</f>
        <v/>
      </c>
      <c r="J22" s="238">
        <f>IF(H22="","",IF(H22&lt;=6,"Code de conduite standard",IF(H22&lt;=9,"Questionnaire + clause contractuelle","Audit + plan d'action")))</f>
        <v/>
      </c>
      <c r="K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  <c r="G23" s="149" t="n"/>
      <c r="H23" s="238">
        <f>IFERROR(SUM(D23:G23),"")</f>
        <v/>
      </c>
      <c r="I23" s="238">
        <f>IF(H23="","",IF(H23&lt;=6,"Faible",IF(H23&lt;=9,"Modéré","Élevé")))</f>
        <v/>
      </c>
      <c r="J23" s="238">
        <f>IF(H23="","",IF(H23&lt;=6,"Code de conduite standard",IF(H23&lt;=9,"Questionnaire + clause contractuelle","Audit + plan d'action")))</f>
        <v/>
      </c>
      <c r="K23" s="149" t="n"/>
    </row>
    <row r="24" ht="15" customHeight="1" s="132">
      <c r="A24" s="149" t="n"/>
      <c r="B24" s="149" t="n"/>
      <c r="C24" s="149" t="n"/>
      <c r="D24" s="149" t="n"/>
      <c r="E24" s="149" t="n"/>
      <c r="F24" s="149" t="n"/>
      <c r="G24" s="149" t="n"/>
      <c r="H24" s="238">
        <f>IFERROR(SUM(D24:G24),"")</f>
        <v/>
      </c>
      <c r="I24" s="238">
        <f>IF(H24="","",IF(H24&lt;=6,"Faible",IF(H24&lt;=9,"Modéré","Élevé")))</f>
        <v/>
      </c>
      <c r="J24" s="238">
        <f>IF(H24="","",IF(H24&lt;=6,"Code de conduite standard",IF(H24&lt;=9,"Questionnaire + clause contractuelle","Audit + plan d'action")))</f>
        <v/>
      </c>
      <c r="K24" s="149" t="n"/>
    </row>
    <row r="25" ht="15" customHeight="1" s="132">
      <c r="A25" s="149" t="n"/>
      <c r="B25" s="149" t="n"/>
      <c r="C25" s="149" t="n"/>
      <c r="D25" s="149" t="n"/>
      <c r="E25" s="149" t="n"/>
      <c r="F25" s="149" t="n"/>
      <c r="G25" s="149" t="n"/>
      <c r="H25" s="238">
        <f>IFERROR(SUM(D25:G25),"")</f>
        <v/>
      </c>
      <c r="I25" s="238">
        <f>IF(H25="","",IF(H25&lt;=6,"Faible",IF(H25&lt;=9,"Modéré","Élevé")))</f>
        <v/>
      </c>
      <c r="J25" s="238">
        <f>IF(H25="","",IF(H25&lt;=6,"Code de conduite standard",IF(H25&lt;=9,"Questionnaire + clause contractuelle","Audit + plan d'action")))</f>
        <v/>
      </c>
      <c r="K25" s="149" t="n"/>
    </row>
    <row r="26" ht="15" customHeight="1" s="132">
      <c r="A26" s="149" t="n"/>
      <c r="B26" s="149" t="n"/>
      <c r="C26" s="149" t="n"/>
      <c r="D26" s="149" t="n"/>
      <c r="E26" s="149" t="n"/>
      <c r="F26" s="149" t="n"/>
      <c r="G26" s="149" t="n"/>
      <c r="H26" s="238">
        <f>IFERROR(SUM(D26:G26),"")</f>
        <v/>
      </c>
      <c r="I26" s="238">
        <f>IF(H26="","",IF(H26&lt;=6,"Faible",IF(H26&lt;=9,"Modéré","Élevé")))</f>
        <v/>
      </c>
      <c r="J26" s="238">
        <f>IF(H26="","",IF(H26&lt;=6,"Code de conduite standard",IF(H26&lt;=9,"Questionnaire + clause contractuelle","Audit + plan d'action")))</f>
        <v/>
      </c>
      <c r="K26" s="149" t="n"/>
    </row>
    <row r="27" ht="15" customHeight="1" s="132">
      <c r="A27" s="149" t="n"/>
      <c r="B27" s="149" t="n"/>
      <c r="C27" s="149" t="n"/>
      <c r="D27" s="149" t="n"/>
      <c r="E27" s="149" t="n"/>
      <c r="F27" s="149" t="n"/>
      <c r="G27" s="149" t="n"/>
      <c r="H27" s="238">
        <f>IFERROR(SUM(D27:G27),"")</f>
        <v/>
      </c>
      <c r="I27" s="238">
        <f>IF(H27="","",IF(H27&lt;=6,"Faible",IF(H27&lt;=9,"Modéré","Élevé")))</f>
        <v/>
      </c>
      <c r="J27" s="238">
        <f>IF(H27="","",IF(H27&lt;=6,"Code de conduite standard",IF(H27&lt;=9,"Questionnaire + clause contractuelle","Audit + plan d'action")))</f>
        <v/>
      </c>
      <c r="K27" s="149" t="n"/>
    </row>
    <row r="28" ht="15" customHeight="1" s="132">
      <c r="A28" s="149" t="n"/>
      <c r="B28" s="149" t="n"/>
      <c r="C28" s="149" t="n"/>
      <c r="D28" s="149" t="n"/>
      <c r="E28" s="149" t="n"/>
      <c r="F28" s="149" t="n"/>
      <c r="G28" s="149" t="n"/>
      <c r="H28" s="238">
        <f>IFERROR(SUM(D28:G28),"")</f>
        <v/>
      </c>
      <c r="I28" s="238">
        <f>IF(H28="","",IF(H28&lt;=6,"Faible",IF(H28&lt;=9,"Modéré","Élevé")))</f>
        <v/>
      </c>
      <c r="J28" s="238">
        <f>IF(H28="","",IF(H28&lt;=6,"Code de conduite standard",IF(H28&lt;=9,"Questionnaire + clause contractuelle","Audit + plan d'action")))</f>
        <v/>
      </c>
      <c r="K28" s="149" t="n"/>
    </row>
    <row r="29" ht="15" customHeight="1" s="132">
      <c r="A29" s="149" t="n"/>
      <c r="B29" s="149" t="n"/>
      <c r="C29" s="149" t="n"/>
      <c r="D29" s="149" t="n"/>
      <c r="E29" s="149" t="n"/>
      <c r="F29" s="149" t="n"/>
      <c r="G29" s="149" t="n"/>
      <c r="H29" s="238">
        <f>IFERROR(SUM(D29:G29),"")</f>
        <v/>
      </c>
      <c r="I29" s="238">
        <f>IF(H29="","",IF(H29&lt;=6,"Faible",IF(H29&lt;=9,"Modéré","Élevé")))</f>
        <v/>
      </c>
      <c r="J29" s="238">
        <f>IF(H29="","",IF(H29&lt;=6,"Code de conduite standard",IF(H29&lt;=9,"Questionnaire + clause contractuelle","Audit + plan d'action")))</f>
        <v/>
      </c>
      <c r="K29" s="149" t="n"/>
    </row>
    <row r="30" ht="15" customHeight="1" s="132">
      <c r="A30" s="149" t="n"/>
      <c r="B30" s="149" t="n"/>
      <c r="C30" s="149" t="n"/>
      <c r="D30" s="149" t="n"/>
      <c r="E30" s="149" t="n"/>
      <c r="F30" s="149" t="n"/>
      <c r="G30" s="149" t="n"/>
      <c r="H30" s="238">
        <f>IFERROR(SUM(D30:G30),"")</f>
        <v/>
      </c>
      <c r="I30" s="238">
        <f>IF(H30="","",IF(H30&lt;=6,"Faible",IF(H30&lt;=9,"Modéré","Élevé")))</f>
        <v/>
      </c>
      <c r="J30" s="238">
        <f>IF(H30="","",IF(H30&lt;=6,"Code de conduite standard",IF(H30&lt;=9,"Questionnaire + clause contractuelle","Audit + plan d'action")))</f>
        <v/>
      </c>
      <c r="K30" s="149" t="n"/>
    </row>
    <row r="31" ht="15" customHeight="1" s="132">
      <c r="A31" s="149" t="n"/>
      <c r="B31" s="149" t="n"/>
      <c r="C31" s="149" t="n"/>
      <c r="D31" s="149" t="n"/>
      <c r="E31" s="149" t="n"/>
      <c r="F31" s="149" t="n"/>
      <c r="G31" s="149" t="n"/>
      <c r="H31" s="238">
        <f>IFERROR(SUM(D31:G31),"")</f>
        <v/>
      </c>
      <c r="I31" s="238">
        <f>IF(H31="","",IF(H31&lt;=6,"Faible",IF(H31&lt;=9,"Modéré","Élevé")))</f>
        <v/>
      </c>
      <c r="J31" s="238">
        <f>IF(H31="","",IF(H31&lt;=6,"Code de conduite standard",IF(H31&lt;=9,"Questionnaire + clause contractuelle","Audit + plan d'action")))</f>
        <v/>
      </c>
      <c r="K31" s="149" t="n"/>
    </row>
    <row r="32" ht="15" customHeight="1" s="132">
      <c r="A32" s="149" t="n"/>
      <c r="B32" s="149" t="n"/>
      <c r="C32" s="149" t="n"/>
      <c r="D32" s="149" t="n"/>
      <c r="E32" s="149" t="n"/>
      <c r="F32" s="149" t="n"/>
      <c r="G32" s="149" t="n"/>
      <c r="H32" s="238">
        <f>IFERROR(SUM(D32:G32),"")</f>
        <v/>
      </c>
      <c r="I32" s="238">
        <f>IF(H32="","",IF(H32&lt;=6,"Faible",IF(H32&lt;=9,"Modéré","Élevé")))</f>
        <v/>
      </c>
      <c r="J32" s="238">
        <f>IF(H32="","",IF(H32&lt;=6,"Code de conduite standard",IF(H32&lt;=9,"Questionnaire + clause contractuelle","Audit + plan d'action")))</f>
        <v/>
      </c>
      <c r="K32" s="149" t="n"/>
    </row>
    <row r="33" ht="15" customHeight="1" s="132">
      <c r="A33" s="149" t="n"/>
      <c r="B33" s="149" t="n"/>
      <c r="C33" s="149" t="n"/>
      <c r="D33" s="149" t="n"/>
      <c r="E33" s="149" t="n"/>
      <c r="F33" s="149" t="n"/>
      <c r="G33" s="149" t="n"/>
      <c r="H33" s="238">
        <f>IFERROR(SUM(D33:G33),"")</f>
        <v/>
      </c>
      <c r="I33" s="238">
        <f>IF(H33="","",IF(H33&lt;=6,"Faible",IF(H33&lt;=9,"Modéré","Élevé")))</f>
        <v/>
      </c>
      <c r="J33" s="238">
        <f>IF(H33="","",IF(H33&lt;=6,"Code de conduite standard",IF(H33&lt;=9,"Questionnaire + clause contractuelle","Audit + plan d'action")))</f>
        <v/>
      </c>
      <c r="K33" s="149" t="n"/>
    </row>
    <row r="34" ht="15" customHeight="1" s="132">
      <c r="A34" s="149" t="n"/>
      <c r="B34" s="149" t="n"/>
      <c r="C34" s="149" t="n"/>
      <c r="D34" s="149" t="n"/>
      <c r="E34" s="149" t="n"/>
      <c r="F34" s="149" t="n"/>
      <c r="G34" s="149" t="n"/>
      <c r="H34" s="238">
        <f>IFERROR(SUM(D34:G34),"")</f>
        <v/>
      </c>
      <c r="I34" s="238">
        <f>IF(H34="","",IF(H34&lt;=6,"Faible",IF(H34&lt;=9,"Modéré","Élevé")))</f>
        <v/>
      </c>
      <c r="J34" s="238">
        <f>IF(H34="","",IF(H34&lt;=6,"Code de conduite standard",IF(H34&lt;=9,"Questionnaire + clause contractuelle","Audit + plan d'action")))</f>
        <v/>
      </c>
      <c r="K34" s="149" t="n"/>
    </row>
    <row r="35" ht="15" customHeight="1" s="132">
      <c r="A35" s="149" t="n"/>
      <c r="B35" s="149" t="n"/>
      <c r="C35" s="149" t="n"/>
      <c r="D35" s="149" t="n"/>
      <c r="E35" s="149" t="n"/>
      <c r="F35" s="149" t="n"/>
      <c r="G35" s="149" t="n"/>
      <c r="H35" s="238">
        <f>IFERROR(SUM(D35:G35),"")</f>
        <v/>
      </c>
      <c r="I35" s="238">
        <f>IF(H35="","",IF(H35&lt;=6,"Faible",IF(H35&lt;=9,"Modéré","Élevé")))</f>
        <v/>
      </c>
      <c r="J35" s="238">
        <f>IF(H35="","",IF(H35&lt;=6,"Code de conduite standard",IF(H35&lt;=9,"Questionnaire + clause contractuelle","Audit + plan d'action")))</f>
        <v/>
      </c>
      <c r="K35" s="149" t="n"/>
    </row>
    <row r="36" ht="15" customHeight="1" s="132">
      <c r="A36" s="149" t="n"/>
      <c r="B36" s="149" t="n"/>
      <c r="C36" s="149" t="n"/>
      <c r="D36" s="149" t="n"/>
      <c r="E36" s="149" t="n"/>
      <c r="F36" s="149" t="n"/>
      <c r="G36" s="149" t="n"/>
      <c r="H36" s="238">
        <f>IFERROR(SUM(D36:G36),"")</f>
        <v/>
      </c>
      <c r="I36" s="238">
        <f>IF(H36="","",IF(H36&lt;=6,"Faible",IF(H36&lt;=9,"Modéré","Élevé")))</f>
        <v/>
      </c>
      <c r="J36" s="238">
        <f>IF(H36="","",IF(H36&lt;=6,"Code de conduite standard",IF(H36&lt;=9,"Questionnaire + clause contractuelle","Audit + plan d'action")))</f>
        <v/>
      </c>
      <c r="K36" s="149" t="n"/>
    </row>
    <row r="37" ht="15" customHeight="1" s="132">
      <c r="A37" s="149" t="n"/>
      <c r="B37" s="149" t="n"/>
      <c r="C37" s="149" t="n"/>
      <c r="D37" s="149" t="n"/>
      <c r="E37" s="149" t="n"/>
      <c r="F37" s="149" t="n"/>
      <c r="G37" s="149" t="n"/>
      <c r="H37" s="238">
        <f>IFERROR(SUM(D37:G37),"")</f>
        <v/>
      </c>
      <c r="I37" s="238">
        <f>IF(H37="","",IF(H37&lt;=6,"Faible",IF(H37&lt;=9,"Modéré","Élevé")))</f>
        <v/>
      </c>
      <c r="J37" s="238">
        <f>IF(H37="","",IF(H37&lt;=6,"Code de conduite standard",IF(H37&lt;=9,"Questionnaire + clause contractuelle","Audit + plan d'action")))</f>
        <v/>
      </c>
      <c r="K37" s="149" t="n"/>
    </row>
    <row r="38" ht="15" customHeight="1" s="132">
      <c r="A38" s="149" t="n"/>
      <c r="B38" s="149" t="n"/>
      <c r="C38" s="149" t="n"/>
      <c r="D38" s="149" t="n"/>
      <c r="E38" s="149" t="n"/>
      <c r="F38" s="149" t="n"/>
      <c r="G38" s="149" t="n"/>
      <c r="H38" s="238">
        <f>IFERROR(SUM(D38:G38),"")</f>
        <v/>
      </c>
      <c r="I38" s="238">
        <f>IF(H38="","",IF(H38&lt;=6,"Faible",IF(H38&lt;=9,"Modéré","Élevé")))</f>
        <v/>
      </c>
      <c r="J38" s="238">
        <f>IF(H38="","",IF(H38&lt;=6,"Code de conduite standard",IF(H38&lt;=9,"Questionnaire + clause contractuelle","Audit + plan d'action")))</f>
        <v/>
      </c>
      <c r="K38" s="149" t="n"/>
    </row>
    <row r="39" ht="15" customHeight="1" s="132">
      <c r="A39" s="149" t="n"/>
      <c r="B39" s="149" t="n"/>
      <c r="C39" s="149" t="n"/>
      <c r="D39" s="149" t="n"/>
      <c r="E39" s="149" t="n"/>
      <c r="F39" s="149" t="n"/>
      <c r="G39" s="149" t="n"/>
      <c r="H39" s="238">
        <f>IFERROR(SUM(D39:G39),"")</f>
        <v/>
      </c>
      <c r="I39" s="238">
        <f>IF(H39="","",IF(H39&lt;=6,"Faible",IF(H39&lt;=9,"Modéré","Élevé")))</f>
        <v/>
      </c>
      <c r="J39" s="238">
        <f>IF(H39="","",IF(H39&lt;=6,"Code de conduite standard",IF(H39&lt;=9,"Questionnaire + clause contractuelle","Audit + plan d'action")))</f>
        <v/>
      </c>
      <c r="K39" s="149" t="n"/>
    </row>
    <row r="40" ht="15" customHeight="1" s="132">
      <c r="A40" s="149" t="n"/>
      <c r="B40" s="149" t="n"/>
      <c r="C40" s="149" t="n"/>
      <c r="D40" s="149" t="n"/>
      <c r="E40" s="149" t="n"/>
      <c r="F40" s="149" t="n"/>
      <c r="G40" s="149" t="n"/>
      <c r="H40" s="238">
        <f>IFERROR(SUM(D40:G40),"")</f>
        <v/>
      </c>
      <c r="I40" s="238">
        <f>IF(H40="","",IF(H40&lt;=6,"Faible",IF(H40&lt;=9,"Modéré","Élevé")))</f>
        <v/>
      </c>
      <c r="J40" s="238">
        <f>IF(H40="","",IF(H40&lt;=6,"Code de conduite standard",IF(H40&lt;=9,"Questionnaire + clause contractuelle","Audit + plan d'action")))</f>
        <v/>
      </c>
      <c r="K40" s="149" t="n"/>
    </row>
  </sheetData>
  <mergeCells count="1">
    <mergeCell ref="A1:K1"/>
  </mergeCells>
  <conditionalFormatting sqref="I11:I40">
    <cfRule type="cellIs" rank="0" priority="2" equalAverage="0" operator="equal" aboveAverage="0" dxfId="5" text="" percent="0" bottom="0">
      <formula>"Élevé"</formula>
    </cfRule>
    <cfRule type="cellIs" rank="0" priority="3" equalAverage="0" operator="equal" aboveAverage="0" dxfId="6" text="" percent="0" bottom="0">
      <formula>"Modéré"</formula>
    </cfRule>
    <cfRule type="cellIs" rank="0" priority="4" equalAverage="0" operator="equal" aboveAverage="0" dxfId="3" text="" percent="0" bottom="0">
      <formula>"Faible"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A1:F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24" customWidth="1" style="131" min="2" max="2"/>
    <col width="16" customWidth="1" style="131" min="3" max="3"/>
    <col width="18" customWidth="1" style="131" min="4" max="4"/>
    <col width="36" customWidth="1" style="131" min="5" max="5"/>
    <col width="28" customWidth="1" style="131" min="6" max="6"/>
  </cols>
  <sheetData>
    <row r="1" ht="17.35" customHeight="1" s="132">
      <c r="A1" s="133" t="inlineStr">
        <is>
          <t>Sites d'interaction avec la biodiversité (référence 27)</t>
        </is>
      </c>
    </row>
    <row r="2" ht="15" customHeight="1" s="132">
      <c r="A2" s="136" t="inlineStr">
        <is>
          <t>Sources : https://www.keybiodiversityareas.org/sites/search · https://whc.unesco.org/en/list/</t>
        </is>
      </c>
    </row>
    <row r="4" ht="15" customHeight="1" s="132">
      <c r="A4" s="137" t="inlineStr">
        <is>
          <t>Pays</t>
        </is>
      </c>
      <c r="B4" s="137" t="inlineStr">
        <is>
          <t>Nom du site</t>
        </is>
      </c>
      <c r="C4" s="137" t="inlineStr">
        <is>
          <t>Superficie (ha)</t>
        </is>
      </c>
      <c r="D4" s="137" t="inlineStr">
        <is>
          <t>En zone sensible ?</t>
        </is>
      </c>
      <c r="E4" s="137" t="inlineStr">
        <is>
          <t>Spécifications (situé dans / à proximité)</t>
        </is>
      </c>
      <c r="F4" s="137" t="inlineStr">
        <is>
          <t>Commentaire</t>
        </is>
      </c>
    </row>
    <row r="5" ht="15" customHeight="1" s="132">
      <c r="A5" s="149" t="n"/>
      <c r="B5" s="149" t="n"/>
      <c r="C5" s="149" t="n"/>
      <c r="D5" s="149" t="n"/>
      <c r="E5" s="149" t="n"/>
      <c r="F5" s="149" t="n"/>
    </row>
    <row r="6" ht="15" customHeight="1" s="132">
      <c r="A6" s="149" t="n"/>
      <c r="B6" s="149" t="n"/>
      <c r="C6" s="149" t="n"/>
      <c r="D6" s="149" t="n"/>
      <c r="E6" s="149" t="n"/>
      <c r="F6" s="149" t="n"/>
    </row>
    <row r="7" ht="15" customHeight="1" s="132">
      <c r="A7" s="149" t="n"/>
      <c r="B7" s="149" t="n"/>
      <c r="C7" s="149" t="n"/>
      <c r="D7" s="149" t="n"/>
      <c r="E7" s="149" t="n"/>
      <c r="F7" s="149" t="n"/>
    </row>
    <row r="8" ht="15" customHeight="1" s="132">
      <c r="A8" s="149" t="n"/>
      <c r="B8" s="149" t="n"/>
      <c r="C8" s="149" t="n"/>
      <c r="D8" s="149" t="n"/>
      <c r="E8" s="149" t="n"/>
      <c r="F8" s="149" t="n"/>
    </row>
    <row r="9" ht="15" customHeight="1" s="132">
      <c r="A9" s="149" t="n"/>
      <c r="B9" s="149" t="n"/>
      <c r="C9" s="149" t="n"/>
      <c r="D9" s="149" t="n"/>
      <c r="E9" s="149" t="n"/>
      <c r="F9" s="149" t="n"/>
    </row>
    <row r="10" ht="15" customHeight="1" s="132">
      <c r="A10" s="149" t="n"/>
      <c r="B10" s="149" t="n"/>
      <c r="C10" s="149" t="n"/>
      <c r="D10" s="149" t="n"/>
      <c r="E10" s="149" t="n"/>
      <c r="F10" s="149" t="n"/>
    </row>
    <row r="11" ht="15" customHeight="1" s="132">
      <c r="A11" s="149" t="n"/>
      <c r="B11" s="149" t="n"/>
      <c r="C11" s="149" t="n"/>
      <c r="D11" s="149" t="n"/>
      <c r="E11" s="149" t="n"/>
      <c r="F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</row>
    <row r="24" ht="15" customHeight="1" s="132">
      <c r="A24" s="149" t="n"/>
      <c r="B24" s="149" t="n"/>
      <c r="C24" s="149" t="n"/>
      <c r="D24" s="149" t="n"/>
      <c r="E24" s="149" t="n"/>
      <c r="F24" s="149" t="n"/>
    </row>
  </sheetData>
  <mergeCells count="1">
    <mergeCell ref="A1:F1"/>
  </mergeCells>
  <dataValidations count="1">
    <dataValidation sqref="D5:D24" showDropDown="0" showInputMessage="0" showErrorMessage="0" allowBlank="1" type="list" errorStyle="stop" operator="between">
      <formula1>"Oui,Non,NA"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0"/>
  </sheetPr>
  <dimension ref="A1:I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30" customWidth="1" style="131" min="2" max="2"/>
    <col width="22" customWidth="1" style="131" min="3" max="3"/>
    <col width="18" customWidth="1" style="131" min="4" max="4"/>
    <col width="14" customWidth="1" style="131" min="5" max="5"/>
    <col width="16" customWidth="1" style="131" min="6" max="6"/>
    <col width="14" customWidth="1" style="131" min="7" max="7"/>
    <col width="30" customWidth="1" style="131" min="8" max="8"/>
    <col width="24" customWidth="1" style="131" min="9" max="9"/>
  </cols>
  <sheetData>
    <row r="1" ht="17.35" customHeight="1" s="132">
      <c r="A1" s="133" t="inlineStr">
        <is>
          <t>Registre des risques climatiques (référence 30)</t>
        </is>
      </c>
    </row>
    <row r="3" ht="23.85" customHeight="1" s="132">
      <c r="A3" s="137" t="inlineStr">
        <is>
          <t>Type</t>
        </is>
      </c>
      <c r="B3" s="137" t="inlineStr">
        <is>
          <t>Aléa / risque</t>
        </is>
      </c>
      <c r="C3" s="137" t="inlineStr">
        <is>
          <t>Site / activité concerné</t>
        </is>
      </c>
      <c r="D3" s="137" t="inlineStr">
        <is>
          <t>Horizon (court/moyen/long)</t>
        </is>
      </c>
      <c r="E3" s="137" t="inlineStr">
        <is>
          <t>Probabilité</t>
        </is>
      </c>
      <c r="F3" s="137" t="inlineStr">
        <is>
          <t>Sévérité (financière)</t>
        </is>
      </c>
      <c r="G3" s="137" t="inlineStr">
        <is>
          <t>Niveau de risque</t>
        </is>
      </c>
      <c r="H3" s="137" t="inlineStr">
        <is>
          <t>Mesures d'adaptation</t>
        </is>
      </c>
      <c r="I3" s="137" t="inlineStr">
        <is>
          <t>Commentaire</t>
        </is>
      </c>
    </row>
    <row r="4" ht="15" customHeight="1" s="132">
      <c r="A4" s="149" t="n"/>
      <c r="B4" s="149" t="n"/>
      <c r="C4" s="149" t="n"/>
      <c r="D4" s="149" t="n"/>
      <c r="E4" s="149" t="n"/>
      <c r="F4" s="149" t="n"/>
      <c r="G4" s="149" t="n"/>
      <c r="H4" s="149" t="n"/>
      <c r="I4" s="149" t="n"/>
    </row>
    <row r="5" ht="15" customHeight="1" s="132">
      <c r="A5" s="149" t="n"/>
      <c r="B5" s="149" t="n"/>
      <c r="C5" s="149" t="n"/>
      <c r="D5" s="149" t="n"/>
      <c r="E5" s="149" t="n"/>
      <c r="F5" s="149" t="n"/>
      <c r="G5" s="149" t="n"/>
      <c r="H5" s="149" t="n"/>
      <c r="I5" s="149" t="n"/>
    </row>
    <row r="6" ht="15" customHeight="1" s="132">
      <c r="A6" s="149" t="n"/>
      <c r="B6" s="149" t="n"/>
      <c r="C6" s="149" t="n"/>
      <c r="D6" s="149" t="n"/>
      <c r="E6" s="149" t="n"/>
      <c r="F6" s="149" t="n"/>
      <c r="G6" s="149" t="n"/>
      <c r="H6" s="149" t="n"/>
      <c r="I6" s="149" t="n"/>
    </row>
    <row r="7" ht="15" customHeight="1" s="132">
      <c r="A7" s="149" t="n"/>
      <c r="B7" s="149" t="n"/>
      <c r="C7" s="149" t="n"/>
      <c r="D7" s="149" t="n"/>
      <c r="E7" s="149" t="n"/>
      <c r="F7" s="149" t="n"/>
      <c r="G7" s="149" t="n"/>
      <c r="H7" s="149" t="n"/>
      <c r="I7" s="149" t="n"/>
    </row>
    <row r="8" ht="15" customHeight="1" s="132">
      <c r="A8" s="149" t="n"/>
      <c r="B8" s="149" t="n"/>
      <c r="C8" s="149" t="n"/>
      <c r="D8" s="149" t="n"/>
      <c r="E8" s="149" t="n"/>
      <c r="F8" s="149" t="n"/>
      <c r="G8" s="149" t="n"/>
      <c r="H8" s="149" t="n"/>
      <c r="I8" s="149" t="n"/>
    </row>
    <row r="9" ht="15" customHeight="1" s="132">
      <c r="A9" s="149" t="n"/>
      <c r="B9" s="149" t="n"/>
      <c r="C9" s="149" t="n"/>
      <c r="D9" s="149" t="n"/>
      <c r="E9" s="149" t="n"/>
      <c r="F9" s="149" t="n"/>
      <c r="G9" s="149" t="n"/>
      <c r="H9" s="149" t="n"/>
      <c r="I9" s="149" t="n"/>
    </row>
    <row r="10" ht="15" customHeight="1" s="132">
      <c r="A10" s="149" t="n"/>
      <c r="B10" s="149" t="n"/>
      <c r="C10" s="149" t="n"/>
      <c r="D10" s="149" t="n"/>
      <c r="E10" s="149" t="n"/>
      <c r="F10" s="149" t="n"/>
      <c r="G10" s="149" t="n"/>
      <c r="H10" s="149" t="n"/>
      <c r="I10" s="149" t="n"/>
    </row>
    <row r="11" ht="15" customHeight="1" s="132">
      <c r="A11" s="149" t="n"/>
      <c r="B11" s="149" t="n"/>
      <c r="C11" s="149" t="n"/>
      <c r="D11" s="149" t="n"/>
      <c r="E11" s="149" t="n"/>
      <c r="F11" s="149" t="n"/>
      <c r="G11" s="149" t="n"/>
      <c r="H11" s="149" t="n"/>
      <c r="I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  <c r="G12" s="149" t="n"/>
      <c r="H12" s="149" t="n"/>
      <c r="I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  <c r="G13" s="149" t="n"/>
      <c r="H13" s="149" t="n"/>
      <c r="I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  <c r="G14" s="149" t="n"/>
      <c r="H14" s="149" t="n"/>
      <c r="I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  <c r="G15" s="149" t="n"/>
      <c r="H15" s="149" t="n"/>
      <c r="I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  <c r="G16" s="149" t="n"/>
      <c r="H16" s="149" t="n"/>
      <c r="I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  <c r="G17" s="149" t="n"/>
      <c r="H17" s="149" t="n"/>
      <c r="I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  <c r="G18" s="149" t="n"/>
      <c r="H18" s="149" t="n"/>
      <c r="I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  <c r="G19" s="149" t="n"/>
      <c r="H19" s="149" t="n"/>
      <c r="I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  <c r="G20" s="149" t="n"/>
      <c r="H20" s="149" t="n"/>
      <c r="I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  <c r="G21" s="149" t="n"/>
      <c r="H21" s="149" t="n"/>
      <c r="I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  <c r="G22" s="149" t="n"/>
      <c r="H22" s="149" t="n"/>
      <c r="I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  <c r="G23" s="149" t="n"/>
      <c r="H23" s="149" t="n"/>
      <c r="I23" s="149" t="n"/>
    </row>
  </sheetData>
  <mergeCells count="1">
    <mergeCell ref="A1:I1"/>
  </mergeCells>
  <dataValidations count="1">
    <dataValidation sqref="G4:G23" showDropDown="0" showInputMessage="0" showErrorMessage="0" allowBlank="1" type="list" errorStyle="stop" operator="between">
      <formula1>"Faible,Moyen,Élevé"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9.xml><?xml version="1.0" encoding="utf-8"?>
<worksheet xmlns="http://schemas.openxmlformats.org/spreadsheetml/2006/main">
  <sheetPr filterMode="0">
    <outlinePr summaryBelow="1" summaryRight="1"/>
    <pageSetUpPr fitToPage="0"/>
  </sheetPr>
  <dimension ref="A1:K12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9" customWidth="1" style="131" min="1" max="1"/>
    <col width="14" customWidth="1" style="131" min="2" max="2"/>
    <col width="24" customWidth="1" style="131" min="3" max="3"/>
    <col width="50" customWidth="1" style="131" min="4" max="4"/>
    <col width="11" customWidth="1" style="131" min="5" max="5"/>
    <col width="16" customWidth="1" style="131" min="6" max="9"/>
    <col width="30" customWidth="1" style="131" min="10" max="11"/>
  </cols>
  <sheetData>
    <row r="1" ht="17.35" customHeight="1" s="132">
      <c r="A1" s="133" t="inlineStr">
        <is>
          <t>Extraction plate des indicateurs ESG (pour reprise par un système amont)</t>
        </is>
      </c>
    </row>
    <row r="3" ht="15" customHeight="1" s="132">
      <c r="A3" s="137" t="inlineStr">
        <is>
          <t>ID</t>
        </is>
      </c>
      <c r="B3" s="137" t="inlineStr">
        <is>
          <t>Domaine</t>
        </is>
      </c>
      <c r="C3" s="137" t="inlineStr">
        <is>
          <t>Sous-thème</t>
        </is>
      </c>
      <c r="D3" s="137" t="inlineStr">
        <is>
          <t>Libellé</t>
        </is>
      </c>
      <c r="E3" s="137" t="inlineStr">
        <is>
          <t>Unité</t>
        </is>
      </c>
      <c r="F3" s="137" t="inlineStr">
        <is>
          <t>Valeur N</t>
        </is>
      </c>
      <c r="G3" s="137" t="inlineStr">
        <is>
          <t>Objectif N</t>
        </is>
      </c>
      <c r="H3" s="137" t="inlineStr">
        <is>
          <t>Valeur N-1</t>
        </is>
      </c>
      <c r="I3" s="137" t="inlineStr">
        <is>
          <t>Objectif N-1</t>
        </is>
      </c>
      <c r="J3" s="137" t="inlineStr">
        <is>
          <t>Justification</t>
        </is>
      </c>
      <c r="K3" s="137" t="inlineStr">
        <is>
          <t>Source / commentaire</t>
        </is>
      </c>
    </row>
    <row r="4" ht="15" customHeight="1" s="132">
      <c r="A4" s="140">
        <f>Formulaire!A6</f>
        <v/>
      </c>
      <c r="B4" s="140">
        <f>Formulaire!B6</f>
        <v/>
      </c>
      <c r="C4" s="140">
        <f>IF(Formulaire!C6="","",Formulaire!C6)</f>
        <v/>
      </c>
      <c r="D4" s="140">
        <f>Formulaire!D6</f>
        <v/>
      </c>
      <c r="E4" s="140">
        <f>IF(Formulaire!E6="","",Formulaire!E6)</f>
        <v/>
      </c>
      <c r="F4" s="145">
        <f>IF(Formulaire!F6="","",Formulaire!F6)</f>
        <v/>
      </c>
      <c r="G4" s="145">
        <f>IF(Formulaire!K6="","",Formulaire!K6)</f>
        <v/>
      </c>
      <c r="H4" s="145">
        <f>IF(Formulaire!G6="","",Formulaire!G6)</f>
        <v/>
      </c>
      <c r="I4" s="145">
        <f>IF(Formulaire!L6="","",Formulaire!L6)</f>
        <v/>
      </c>
      <c r="J4" s="140">
        <f>IF(Formulaire!O6="","",Formulaire!O6)</f>
        <v/>
      </c>
      <c r="K4" s="140">
        <f>IF(Formulaire!P6="","",Formulaire!P6)</f>
        <v/>
      </c>
    </row>
    <row r="5" ht="15" customHeight="1" s="132">
      <c r="A5" s="140">
        <f>Formulaire!A7</f>
        <v/>
      </c>
      <c r="B5" s="140">
        <f>Formulaire!B7</f>
        <v/>
      </c>
      <c r="C5" s="140">
        <f>IF(Formulaire!C7="","",Formulaire!C7)</f>
        <v/>
      </c>
      <c r="D5" s="140">
        <f>Formulaire!D7</f>
        <v/>
      </c>
      <c r="E5" s="140">
        <f>IF(Formulaire!E7="","",Formulaire!E7)</f>
        <v/>
      </c>
      <c r="F5" s="140">
        <f>IF(Formulaire!F7="","",Formulaire!F7)</f>
        <v/>
      </c>
      <c r="G5" s="140">
        <f>IF(Formulaire!K7="","",Formulaire!K7)</f>
        <v/>
      </c>
      <c r="H5" s="140">
        <f>IF(Formulaire!G7="","",Formulaire!G7)</f>
        <v/>
      </c>
      <c r="I5" s="140">
        <f>IF(Formulaire!L7="","",Formulaire!L7)</f>
        <v/>
      </c>
      <c r="J5" s="140">
        <f>IF(Formulaire!O7="","",Formulaire!O7)</f>
        <v/>
      </c>
      <c r="K5" s="140">
        <f>IF(Formulaire!P7="","",Formulaire!P7)</f>
        <v/>
      </c>
    </row>
    <row r="6" ht="15" customHeight="1" s="132">
      <c r="A6" s="140">
        <f>Formulaire!A8</f>
        <v/>
      </c>
      <c r="B6" s="140">
        <f>Formulaire!B8</f>
        <v/>
      </c>
      <c r="C6" s="140">
        <f>IF(Formulaire!C8="","",Formulaire!C8)</f>
        <v/>
      </c>
      <c r="D6" s="140">
        <f>Formulaire!D8</f>
        <v/>
      </c>
      <c r="E6" s="140">
        <f>IF(Formulaire!E8="","",Formulaire!E8)</f>
        <v/>
      </c>
      <c r="F6" s="140">
        <f>IF(Formulaire!F8="","",Formulaire!F8)</f>
        <v/>
      </c>
      <c r="G6" s="140">
        <f>IF(Formulaire!K8="","",Formulaire!K8)</f>
        <v/>
      </c>
      <c r="H6" s="140">
        <f>IF(Formulaire!G8="","",Formulaire!G8)</f>
        <v/>
      </c>
      <c r="I6" s="140">
        <f>IF(Formulaire!L8="","",Formulaire!L8)</f>
        <v/>
      </c>
      <c r="J6" s="140">
        <f>IF(Formulaire!O8="","",Formulaire!O8)</f>
        <v/>
      </c>
      <c r="K6" s="140">
        <f>IF(Formulaire!P8="","",Formulaire!P8)</f>
        <v/>
      </c>
    </row>
    <row r="7" ht="15" customHeight="1" s="132">
      <c r="A7" s="140">
        <f>Formulaire!A9</f>
        <v/>
      </c>
      <c r="B7" s="140">
        <f>Formulaire!B9</f>
        <v/>
      </c>
      <c r="C7" s="140">
        <f>IF(Formulaire!C9="","",Formulaire!C9)</f>
        <v/>
      </c>
      <c r="D7" s="140">
        <f>Formulaire!D9</f>
        <v/>
      </c>
      <c r="E7" s="140">
        <f>IF(Formulaire!E9="","",Formulaire!E9)</f>
        <v/>
      </c>
      <c r="F7" s="140">
        <f>IF(Formulaire!F9="","",Formulaire!F9)</f>
        <v/>
      </c>
      <c r="G7" s="140">
        <f>IF(Formulaire!K9="","",Formulaire!K9)</f>
        <v/>
      </c>
      <c r="H7" s="140">
        <f>IF(Formulaire!G9="","",Formulaire!G9)</f>
        <v/>
      </c>
      <c r="I7" s="140">
        <f>IF(Formulaire!L9="","",Formulaire!L9)</f>
        <v/>
      </c>
      <c r="J7" s="140">
        <f>IF(Formulaire!O9="","",Formulaire!O9)</f>
        <v/>
      </c>
      <c r="K7" s="140">
        <f>IF(Formulaire!P9="","",Formulaire!P9)</f>
        <v/>
      </c>
    </row>
    <row r="8" ht="15" customHeight="1" s="132">
      <c r="A8" s="140">
        <f>Formulaire!A10</f>
        <v/>
      </c>
      <c r="B8" s="140">
        <f>Formulaire!B10</f>
        <v/>
      </c>
      <c r="C8" s="140">
        <f>IF(Formulaire!C10="","",Formulaire!C10)</f>
        <v/>
      </c>
      <c r="D8" s="140">
        <f>Formulaire!D10</f>
        <v/>
      </c>
      <c r="E8" s="140">
        <f>IF(Formulaire!E10="","",Formulaire!E10)</f>
        <v/>
      </c>
      <c r="F8" s="140">
        <f>IF(Formulaire!F10="","",Formulaire!F10)</f>
        <v/>
      </c>
      <c r="G8" s="140">
        <f>IF(Formulaire!K10="","",Formulaire!K10)</f>
        <v/>
      </c>
      <c r="H8" s="140">
        <f>IF(Formulaire!G10="","",Formulaire!G10)</f>
        <v/>
      </c>
      <c r="I8" s="140">
        <f>IF(Formulaire!L10="","",Formulaire!L10)</f>
        <v/>
      </c>
      <c r="J8" s="140">
        <f>IF(Formulaire!O10="","",Formulaire!O10)</f>
        <v/>
      </c>
      <c r="K8" s="140">
        <f>IF(Formulaire!P10="","",Formulaire!P10)</f>
        <v/>
      </c>
    </row>
    <row r="9" ht="15" customHeight="1" s="132">
      <c r="A9" s="140">
        <f>Formulaire!A11</f>
        <v/>
      </c>
      <c r="B9" s="140">
        <f>Formulaire!B11</f>
        <v/>
      </c>
      <c r="C9" s="140">
        <f>IF(Formulaire!C11="","",Formulaire!C11)</f>
        <v/>
      </c>
      <c r="D9" s="140">
        <f>Formulaire!D11</f>
        <v/>
      </c>
      <c r="E9" s="140">
        <f>IF(Formulaire!E11="","",Formulaire!E11)</f>
        <v/>
      </c>
      <c r="F9" s="140">
        <f>IF(Formulaire!F11="","",Formulaire!F11)</f>
        <v/>
      </c>
      <c r="G9" s="140">
        <f>IF(Formulaire!K11="","",Formulaire!K11)</f>
        <v/>
      </c>
      <c r="H9" s="140">
        <f>IF(Formulaire!G11="","",Formulaire!G11)</f>
        <v/>
      </c>
      <c r="I9" s="140">
        <f>IF(Formulaire!L11="","",Formulaire!L11)</f>
        <v/>
      </c>
      <c r="J9" s="140">
        <f>IF(Formulaire!O11="","",Formulaire!O11)</f>
        <v/>
      </c>
      <c r="K9" s="140">
        <f>IF(Formulaire!P11="","",Formulaire!P11)</f>
        <v/>
      </c>
    </row>
    <row r="10" ht="15" customHeight="1" s="132">
      <c r="A10" s="140">
        <f>Formulaire!A12</f>
        <v/>
      </c>
      <c r="B10" s="140">
        <f>Formulaire!B12</f>
        <v/>
      </c>
      <c r="C10" s="140">
        <f>IF(Formulaire!C12="","",Formulaire!C12)</f>
        <v/>
      </c>
      <c r="D10" s="140">
        <f>Formulaire!D12</f>
        <v/>
      </c>
      <c r="E10" s="140">
        <f>IF(Formulaire!E12="","",Formulaire!E12)</f>
        <v/>
      </c>
      <c r="F10" s="154">
        <f>IF(Formulaire!F12="","",Formulaire!F12)</f>
        <v/>
      </c>
      <c r="G10" s="154">
        <f>IF(Formulaire!K12="","",Formulaire!K12)</f>
        <v/>
      </c>
      <c r="H10" s="154">
        <f>IF(Formulaire!G12="","",Formulaire!G12)</f>
        <v/>
      </c>
      <c r="I10" s="154">
        <f>IF(Formulaire!L12="","",Formulaire!L12)</f>
        <v/>
      </c>
      <c r="J10" s="140">
        <f>IF(Formulaire!O12="","",Formulaire!O12)</f>
        <v/>
      </c>
      <c r="K10" s="140">
        <f>IF(Formulaire!P12="","",Formulaire!P12)</f>
        <v/>
      </c>
    </row>
    <row r="11" ht="15" customHeight="1" s="132">
      <c r="A11" s="140">
        <f>Formulaire!A13</f>
        <v/>
      </c>
      <c r="B11" s="140">
        <f>Formulaire!B13</f>
        <v/>
      </c>
      <c r="C11" s="140">
        <f>IF(Formulaire!C13="","",Formulaire!C13)</f>
        <v/>
      </c>
      <c r="D11" s="140">
        <f>Formulaire!D13</f>
        <v/>
      </c>
      <c r="E11" s="140">
        <f>IF(Formulaire!E13="","",Formulaire!E13)</f>
        <v/>
      </c>
      <c r="F11" s="154">
        <f>IF(Formulaire!F13="","",Formulaire!F13)</f>
        <v/>
      </c>
      <c r="G11" s="154">
        <f>IF(Formulaire!K13="","",Formulaire!K13)</f>
        <v/>
      </c>
      <c r="H11" s="154">
        <f>IF(Formulaire!G13="","",Formulaire!G13)</f>
        <v/>
      </c>
      <c r="I11" s="154">
        <f>IF(Formulaire!L13="","",Formulaire!L13)</f>
        <v/>
      </c>
      <c r="J11" s="140">
        <f>IF(Formulaire!O13="","",Formulaire!O13)</f>
        <v/>
      </c>
      <c r="K11" s="140">
        <f>IF(Formulaire!P13="","",Formulaire!P13)</f>
        <v/>
      </c>
    </row>
    <row r="12" ht="15" customHeight="1" s="132">
      <c r="A12" s="140">
        <f>Formulaire!A14</f>
        <v/>
      </c>
      <c r="B12" s="140">
        <f>Formulaire!B14</f>
        <v/>
      </c>
      <c r="C12" s="140">
        <f>IF(Formulaire!C14="","",Formulaire!C14)</f>
        <v/>
      </c>
      <c r="D12" s="140">
        <f>Formulaire!D14</f>
        <v/>
      </c>
      <c r="E12" s="140">
        <f>IF(Formulaire!E14="","",Formulaire!E14)</f>
        <v/>
      </c>
      <c r="F12" s="158">
        <f>IF(Formulaire!F14="","",Formulaire!F14)</f>
        <v/>
      </c>
      <c r="G12" s="158">
        <f>IF(Formulaire!K14="","",Formulaire!K14)</f>
        <v/>
      </c>
      <c r="H12" s="158">
        <f>IF(Formulaire!G14="","",Formulaire!G14)</f>
        <v/>
      </c>
      <c r="I12" s="158">
        <f>IF(Formulaire!L14="","",Formulaire!L14)</f>
        <v/>
      </c>
      <c r="J12" s="140">
        <f>IF(Formulaire!O14="","",Formulaire!O14)</f>
        <v/>
      </c>
      <c r="K12" s="140">
        <f>IF(Formulaire!P14="","",Formulaire!P14)</f>
        <v/>
      </c>
    </row>
    <row r="13" ht="15" customHeight="1" s="132">
      <c r="A13" s="140">
        <f>Formulaire!A15</f>
        <v/>
      </c>
      <c r="B13" s="140">
        <f>Formulaire!B15</f>
        <v/>
      </c>
      <c r="C13" s="140">
        <f>IF(Formulaire!C15="","",Formulaire!C15)</f>
        <v/>
      </c>
      <c r="D13" s="140">
        <f>Formulaire!D15</f>
        <v/>
      </c>
      <c r="E13" s="140">
        <f>IF(Formulaire!E15="","",Formulaire!E15)</f>
        <v/>
      </c>
      <c r="F13" s="158">
        <f>IF(Formulaire!F15="","",Formulaire!F15)</f>
        <v/>
      </c>
      <c r="G13" s="158">
        <f>IF(Formulaire!K15="","",Formulaire!K15)</f>
        <v/>
      </c>
      <c r="H13" s="158">
        <f>IF(Formulaire!G15="","",Formulaire!G15)</f>
        <v/>
      </c>
      <c r="I13" s="158">
        <f>IF(Formulaire!L15="","",Formulaire!L15)</f>
        <v/>
      </c>
      <c r="J13" s="140">
        <f>IF(Formulaire!O15="","",Formulaire!O15)</f>
        <v/>
      </c>
      <c r="K13" s="140">
        <f>IF(Formulaire!P15="","",Formulaire!P15)</f>
        <v/>
      </c>
    </row>
    <row r="14" ht="15" customHeight="1" s="132">
      <c r="A14" s="140">
        <f>Formulaire!A16</f>
        <v/>
      </c>
      <c r="B14" s="140">
        <f>Formulaire!B16</f>
        <v/>
      </c>
      <c r="C14" s="140">
        <f>IF(Formulaire!C16="","",Formulaire!C16)</f>
        <v/>
      </c>
      <c r="D14" s="140">
        <f>Formulaire!D16</f>
        <v/>
      </c>
      <c r="E14" s="140">
        <f>IF(Formulaire!E16="","",Formulaire!E16)</f>
        <v/>
      </c>
      <c r="F14" s="162">
        <f>IF(Formulaire!F16="","",Formulaire!F16)</f>
        <v/>
      </c>
      <c r="G14" s="162">
        <f>IF(Formulaire!K16="","",Formulaire!K16)</f>
        <v/>
      </c>
      <c r="H14" s="162">
        <f>IF(Formulaire!G16="","",Formulaire!G16)</f>
        <v/>
      </c>
      <c r="I14" s="162">
        <f>IF(Formulaire!L16="","",Formulaire!L16)</f>
        <v/>
      </c>
      <c r="J14" s="140">
        <f>IF(Formulaire!O16="","",Formulaire!O16)</f>
        <v/>
      </c>
      <c r="K14" s="140">
        <f>IF(Formulaire!P16="","",Formulaire!P16)</f>
        <v/>
      </c>
    </row>
    <row r="15" ht="15" customHeight="1" s="132">
      <c r="A15" s="140">
        <f>Formulaire!A17</f>
        <v/>
      </c>
      <c r="B15" s="140">
        <f>Formulaire!B17</f>
        <v/>
      </c>
      <c r="C15" s="140">
        <f>IF(Formulaire!C17="","",Formulaire!C17)</f>
        <v/>
      </c>
      <c r="D15" s="140">
        <f>Formulaire!D17</f>
        <v/>
      </c>
      <c r="E15" s="140">
        <f>IF(Formulaire!E17="","",Formulaire!E17)</f>
        <v/>
      </c>
      <c r="F15" s="140">
        <f>IF(Formulaire!F17="","",Formulaire!F17)</f>
        <v/>
      </c>
      <c r="G15" s="140">
        <f>IF(Formulaire!K17="","",Formulaire!K17)</f>
        <v/>
      </c>
      <c r="H15" s="140">
        <f>IF(Formulaire!G17="","",Formulaire!G17)</f>
        <v/>
      </c>
      <c r="I15" s="140">
        <f>IF(Formulaire!L17="","",Formulaire!L17)</f>
        <v/>
      </c>
      <c r="J15" s="140">
        <f>IF(Formulaire!O17="","",Formulaire!O17)</f>
        <v/>
      </c>
      <c r="K15" s="140">
        <f>IF(Formulaire!P17="","",Formulaire!P17)</f>
        <v/>
      </c>
    </row>
    <row r="16" ht="15" customHeight="1" s="132">
      <c r="A16" s="140">
        <f>Formulaire!A18</f>
        <v/>
      </c>
      <c r="B16" s="140">
        <f>Formulaire!B18</f>
        <v/>
      </c>
      <c r="C16" s="140">
        <f>IF(Formulaire!C18="","",Formulaire!C18)</f>
        <v/>
      </c>
      <c r="D16" s="140">
        <f>Formulaire!D18</f>
        <v/>
      </c>
      <c r="E16" s="140">
        <f>IF(Formulaire!E18="","",Formulaire!E18)</f>
        <v/>
      </c>
      <c r="F16" s="140">
        <f>IF(Formulaire!F18="","",Formulaire!F18)</f>
        <v/>
      </c>
      <c r="G16" s="140">
        <f>IF(Formulaire!K18="","",Formulaire!K18)</f>
        <v/>
      </c>
      <c r="H16" s="140">
        <f>IF(Formulaire!G18="","",Formulaire!G18)</f>
        <v/>
      </c>
      <c r="I16" s="140">
        <f>IF(Formulaire!L18="","",Formulaire!L18)</f>
        <v/>
      </c>
      <c r="J16" s="140">
        <f>IF(Formulaire!O18="","",Formulaire!O18)</f>
        <v/>
      </c>
      <c r="K16" s="140">
        <f>IF(Formulaire!P18="","",Formulaire!P18)</f>
        <v/>
      </c>
    </row>
    <row r="17" ht="15" customHeight="1" s="132">
      <c r="A17" s="140">
        <f>Formulaire!A19</f>
        <v/>
      </c>
      <c r="B17" s="140">
        <f>Formulaire!B19</f>
        <v/>
      </c>
      <c r="C17" s="140">
        <f>IF(Formulaire!C19="","",Formulaire!C19)</f>
        <v/>
      </c>
      <c r="D17" s="140">
        <f>Formulaire!D19</f>
        <v/>
      </c>
      <c r="E17" s="140">
        <f>IF(Formulaire!E19="","",Formulaire!E19)</f>
        <v/>
      </c>
      <c r="F17" s="140">
        <f>IF(Formulaire!F19="","",Formulaire!F19)</f>
        <v/>
      </c>
      <c r="G17" s="140">
        <f>IF(Formulaire!K19="","",Formulaire!K19)</f>
        <v/>
      </c>
      <c r="H17" s="140">
        <f>IF(Formulaire!G19="","",Formulaire!G19)</f>
        <v/>
      </c>
      <c r="I17" s="140">
        <f>IF(Formulaire!L19="","",Formulaire!L19)</f>
        <v/>
      </c>
      <c r="J17" s="140">
        <f>IF(Formulaire!O19="","",Formulaire!O19)</f>
        <v/>
      </c>
      <c r="K17" s="140">
        <f>IF(Formulaire!P19="","",Formulaire!P19)</f>
        <v/>
      </c>
    </row>
    <row r="18" ht="15" customHeight="1" s="132">
      <c r="A18" s="140">
        <f>Formulaire!A20</f>
        <v/>
      </c>
      <c r="B18" s="140">
        <f>Formulaire!B20</f>
        <v/>
      </c>
      <c r="C18" s="140">
        <f>IF(Formulaire!C20="","",Formulaire!C20)</f>
        <v/>
      </c>
      <c r="D18" s="140">
        <f>Formulaire!D20</f>
        <v/>
      </c>
      <c r="E18" s="140">
        <f>IF(Formulaire!E20="","",Formulaire!E20)</f>
        <v/>
      </c>
      <c r="F18" s="140">
        <f>IF(Formulaire!F20="","",Formulaire!F20)</f>
        <v/>
      </c>
      <c r="G18" s="140">
        <f>IF(Formulaire!K20="","",Formulaire!K20)</f>
        <v/>
      </c>
      <c r="H18" s="140">
        <f>IF(Formulaire!G20="","",Formulaire!G20)</f>
        <v/>
      </c>
      <c r="I18" s="140">
        <f>IF(Formulaire!L20="","",Formulaire!L20)</f>
        <v/>
      </c>
      <c r="J18" s="140">
        <f>IF(Formulaire!O20="","",Formulaire!O20)</f>
        <v/>
      </c>
      <c r="K18" s="140">
        <f>IF(Formulaire!P20="","",Formulaire!P20)</f>
        <v/>
      </c>
    </row>
    <row r="19" ht="15" customHeight="1" s="132">
      <c r="A19" s="140">
        <f>Formulaire!A21</f>
        <v/>
      </c>
      <c r="B19" s="140">
        <f>Formulaire!B21</f>
        <v/>
      </c>
      <c r="C19" s="140">
        <f>IF(Formulaire!C21="","",Formulaire!C21)</f>
        <v/>
      </c>
      <c r="D19" s="140">
        <f>Formulaire!D21</f>
        <v/>
      </c>
      <c r="E19" s="140">
        <f>IF(Formulaire!E21="","",Formulaire!E21)</f>
        <v/>
      </c>
      <c r="F19" s="140">
        <f>IF(Formulaire!F21="","",Formulaire!F21)</f>
        <v/>
      </c>
      <c r="G19" s="140">
        <f>IF(Formulaire!K21="","",Formulaire!K21)</f>
        <v/>
      </c>
      <c r="H19" s="140">
        <f>IF(Formulaire!G21="","",Formulaire!G21)</f>
        <v/>
      </c>
      <c r="I19" s="140">
        <f>IF(Formulaire!L21="","",Formulaire!L21)</f>
        <v/>
      </c>
      <c r="J19" s="140">
        <f>IF(Formulaire!O21="","",Formulaire!O21)</f>
        <v/>
      </c>
      <c r="K19" s="140">
        <f>IF(Formulaire!P21="","",Formulaire!P21)</f>
        <v/>
      </c>
    </row>
    <row r="20" ht="15" customHeight="1" s="132">
      <c r="A20" s="140">
        <f>Formulaire!A22</f>
        <v/>
      </c>
      <c r="B20" s="140">
        <f>Formulaire!B22</f>
        <v/>
      </c>
      <c r="C20" s="140">
        <f>IF(Formulaire!C22="","",Formulaire!C22)</f>
        <v/>
      </c>
      <c r="D20" s="140">
        <f>Formulaire!D22</f>
        <v/>
      </c>
      <c r="E20" s="140">
        <f>IF(Formulaire!E22="","",Formulaire!E22)</f>
        <v/>
      </c>
      <c r="F20" s="140">
        <f>IF(Formulaire!F22="","",Formulaire!F22)</f>
        <v/>
      </c>
      <c r="G20" s="140">
        <f>IF(Formulaire!K22="","",Formulaire!K22)</f>
        <v/>
      </c>
      <c r="H20" s="140">
        <f>IF(Formulaire!G22="","",Formulaire!G22)</f>
        <v/>
      </c>
      <c r="I20" s="140">
        <f>IF(Formulaire!L22="","",Formulaire!L22)</f>
        <v/>
      </c>
      <c r="J20" s="140">
        <f>IF(Formulaire!O22="","",Formulaire!O22)</f>
        <v/>
      </c>
      <c r="K20" s="140">
        <f>IF(Formulaire!P22="","",Formulaire!P22)</f>
        <v/>
      </c>
    </row>
    <row r="21" ht="15" customHeight="1" s="132">
      <c r="A21" s="140">
        <f>Formulaire!A24</f>
        <v/>
      </c>
      <c r="B21" s="140">
        <f>Formulaire!B24</f>
        <v/>
      </c>
      <c r="C21" s="140">
        <f>IF(Formulaire!C24="","",Formulaire!C24)</f>
        <v/>
      </c>
      <c r="D21" s="140">
        <f>Formulaire!D24</f>
        <v/>
      </c>
      <c r="E21" s="140">
        <f>IF(Formulaire!E24="","",Formulaire!E24)</f>
        <v/>
      </c>
      <c r="F21" s="140">
        <f>IF(Formulaire!F24="","",Formulaire!F24)</f>
        <v/>
      </c>
      <c r="G21" s="140">
        <f>IF(Formulaire!K24="","",Formulaire!K24)</f>
        <v/>
      </c>
      <c r="H21" s="140">
        <f>IF(Formulaire!G24="","",Formulaire!G24)</f>
        <v/>
      </c>
      <c r="I21" s="140">
        <f>IF(Formulaire!L24="","",Formulaire!L24)</f>
        <v/>
      </c>
      <c r="J21" s="140">
        <f>IF(Formulaire!O24="","",Formulaire!O24)</f>
        <v/>
      </c>
      <c r="K21" s="140">
        <f>IF(Formulaire!P24="","",Formulaire!P24)</f>
        <v/>
      </c>
    </row>
    <row r="22" ht="15" customHeight="1" s="132">
      <c r="A22" s="140">
        <f>Formulaire!A25</f>
        <v/>
      </c>
      <c r="B22" s="140">
        <f>Formulaire!B25</f>
        <v/>
      </c>
      <c r="C22" s="140">
        <f>IF(Formulaire!C25="","",Formulaire!C25)</f>
        <v/>
      </c>
      <c r="D22" s="140">
        <f>Formulaire!D25</f>
        <v/>
      </c>
      <c r="E22" s="140">
        <f>IF(Formulaire!E25="","",Formulaire!E25)</f>
        <v/>
      </c>
      <c r="F22" s="140">
        <f>IF(Formulaire!F25="","",Formulaire!F25)</f>
        <v/>
      </c>
      <c r="G22" s="140">
        <f>IF(Formulaire!K25="","",Formulaire!K25)</f>
        <v/>
      </c>
      <c r="H22" s="140">
        <f>IF(Formulaire!G25="","",Formulaire!G25)</f>
        <v/>
      </c>
      <c r="I22" s="140">
        <f>IF(Formulaire!L25="","",Formulaire!L25)</f>
        <v/>
      </c>
      <c r="J22" s="140">
        <f>IF(Formulaire!O25="","",Formulaire!O25)</f>
        <v/>
      </c>
      <c r="K22" s="140">
        <f>IF(Formulaire!P25="","",Formulaire!P25)</f>
        <v/>
      </c>
    </row>
    <row r="23" ht="15" customHeight="1" s="132">
      <c r="A23" s="140">
        <f>Formulaire!A26</f>
        <v/>
      </c>
      <c r="B23" s="140">
        <f>Formulaire!B26</f>
        <v/>
      </c>
      <c r="C23" s="140">
        <f>IF(Formulaire!C26="","",Formulaire!C26)</f>
        <v/>
      </c>
      <c r="D23" s="140">
        <f>Formulaire!D26</f>
        <v/>
      </c>
      <c r="E23" s="140">
        <f>IF(Formulaire!E26="","",Formulaire!E26)</f>
        <v/>
      </c>
      <c r="F23" s="168">
        <f>IF(Formulaire!F26="","",Formulaire!F26)</f>
        <v/>
      </c>
      <c r="G23" s="168">
        <f>IF(Formulaire!K26="","",Formulaire!K26)</f>
        <v/>
      </c>
      <c r="H23" s="168">
        <f>IF(Formulaire!G26="","",Formulaire!G26)</f>
        <v/>
      </c>
      <c r="I23" s="168">
        <f>IF(Formulaire!L26="","",Formulaire!L26)</f>
        <v/>
      </c>
      <c r="J23" s="140">
        <f>IF(Formulaire!O26="","",Formulaire!O26)</f>
        <v/>
      </c>
      <c r="K23" s="140">
        <f>IF(Formulaire!P26="","",Formulaire!P26)</f>
        <v/>
      </c>
    </row>
    <row r="24" ht="15" customHeight="1" s="132">
      <c r="A24" s="140">
        <f>Formulaire!A27</f>
        <v/>
      </c>
      <c r="B24" s="140">
        <f>Formulaire!B27</f>
        <v/>
      </c>
      <c r="C24" s="140">
        <f>IF(Formulaire!C27="","",Formulaire!C27)</f>
        <v/>
      </c>
      <c r="D24" s="140">
        <f>Formulaire!D27</f>
        <v/>
      </c>
      <c r="E24" s="140">
        <f>IF(Formulaire!E27="","",Formulaire!E27)</f>
        <v/>
      </c>
      <c r="F24" s="168">
        <f>IF(Formulaire!F27="","",Formulaire!F27)</f>
        <v/>
      </c>
      <c r="G24" s="168">
        <f>IF(Formulaire!K27="","",Formulaire!K27)</f>
        <v/>
      </c>
      <c r="H24" s="168">
        <f>IF(Formulaire!G27="","",Formulaire!G27)</f>
        <v/>
      </c>
      <c r="I24" s="168">
        <f>IF(Formulaire!L27="","",Formulaire!L27)</f>
        <v/>
      </c>
      <c r="J24" s="140">
        <f>IF(Formulaire!O27="","",Formulaire!O27)</f>
        <v/>
      </c>
      <c r="K24" s="140">
        <f>IF(Formulaire!P27="","",Formulaire!P27)</f>
        <v/>
      </c>
    </row>
    <row r="25" ht="15" customHeight="1" s="132">
      <c r="A25" s="140">
        <f>Formulaire!A28</f>
        <v/>
      </c>
      <c r="B25" s="140">
        <f>Formulaire!B28</f>
        <v/>
      </c>
      <c r="C25" s="140">
        <f>IF(Formulaire!C28="","",Formulaire!C28)</f>
        <v/>
      </c>
      <c r="D25" s="140">
        <f>Formulaire!D28</f>
        <v/>
      </c>
      <c r="E25" s="140">
        <f>IF(Formulaire!E28="","",Formulaire!E28)</f>
        <v/>
      </c>
      <c r="F25" s="172">
        <f>IF(Formulaire!F28="","",Formulaire!F28)</f>
        <v/>
      </c>
      <c r="G25" s="172">
        <f>IF(Formulaire!K28="","",Formulaire!K28)</f>
        <v/>
      </c>
      <c r="H25" s="172">
        <f>IF(Formulaire!G28="","",Formulaire!G28)</f>
        <v/>
      </c>
      <c r="I25" s="172">
        <f>IF(Formulaire!L28="","",Formulaire!L28)</f>
        <v/>
      </c>
      <c r="J25" s="140">
        <f>IF(Formulaire!O28="","",Formulaire!O28)</f>
        <v/>
      </c>
      <c r="K25" s="140">
        <f>IF(Formulaire!P28="","",Formulaire!P28)</f>
        <v/>
      </c>
    </row>
    <row r="26" ht="15" customHeight="1" s="132">
      <c r="A26" s="140">
        <f>Formulaire!A29</f>
        <v/>
      </c>
      <c r="B26" s="140">
        <f>Formulaire!B29</f>
        <v/>
      </c>
      <c r="C26" s="140">
        <f>IF(Formulaire!C29="","",Formulaire!C29)</f>
        <v/>
      </c>
      <c r="D26" s="140">
        <f>Formulaire!D29</f>
        <v/>
      </c>
      <c r="E26" s="140">
        <f>IF(Formulaire!E29="","",Formulaire!E29)</f>
        <v/>
      </c>
      <c r="F26" s="168">
        <f>IF(Formulaire!F29="","",Formulaire!F29)</f>
        <v/>
      </c>
      <c r="G26" s="168">
        <f>IF(Formulaire!K29="","",Formulaire!K29)</f>
        <v/>
      </c>
      <c r="H26" s="168">
        <f>IF(Formulaire!G29="","",Formulaire!G29)</f>
        <v/>
      </c>
      <c r="I26" s="168">
        <f>IF(Formulaire!L29="","",Formulaire!L29)</f>
        <v/>
      </c>
      <c r="J26" s="140">
        <f>IF(Formulaire!O29="","",Formulaire!O29)</f>
        <v/>
      </c>
      <c r="K26" s="140">
        <f>IF(Formulaire!P29="","",Formulaire!P29)</f>
        <v/>
      </c>
    </row>
    <row r="27" ht="15" customHeight="1" s="132">
      <c r="A27" s="140">
        <f>Formulaire!A30</f>
        <v/>
      </c>
      <c r="B27" s="140">
        <f>Formulaire!B30</f>
        <v/>
      </c>
      <c r="C27" s="140">
        <f>IF(Formulaire!C30="","",Formulaire!C30)</f>
        <v/>
      </c>
      <c r="D27" s="140">
        <f>Formulaire!D30</f>
        <v/>
      </c>
      <c r="E27" s="140">
        <f>IF(Formulaire!E30="","",Formulaire!E30)</f>
        <v/>
      </c>
      <c r="F27" s="168">
        <f>IF(Formulaire!F30="","",Formulaire!F30)</f>
        <v/>
      </c>
      <c r="G27" s="168">
        <f>IF(Formulaire!K30="","",Formulaire!K30)</f>
        <v/>
      </c>
      <c r="H27" s="168">
        <f>IF(Formulaire!G30="","",Formulaire!G30)</f>
        <v/>
      </c>
      <c r="I27" s="168">
        <f>IF(Formulaire!L30="","",Formulaire!L30)</f>
        <v/>
      </c>
      <c r="J27" s="140">
        <f>IF(Formulaire!O30="","",Formulaire!O30)</f>
        <v/>
      </c>
      <c r="K27" s="140">
        <f>IF(Formulaire!P30="","",Formulaire!P30)</f>
        <v/>
      </c>
    </row>
    <row r="28" ht="15" customHeight="1" s="132">
      <c r="A28" s="140">
        <f>Formulaire!A31</f>
        <v/>
      </c>
      <c r="B28" s="140">
        <f>Formulaire!B31</f>
        <v/>
      </c>
      <c r="C28" s="140">
        <f>IF(Formulaire!C31="","",Formulaire!C31)</f>
        <v/>
      </c>
      <c r="D28" s="140">
        <f>Formulaire!D31</f>
        <v/>
      </c>
      <c r="E28" s="140">
        <f>IF(Formulaire!E31="","",Formulaire!E31)</f>
        <v/>
      </c>
      <c r="F28" s="172">
        <f>IF(Formulaire!F31="","",Formulaire!F31)</f>
        <v/>
      </c>
      <c r="G28" s="172">
        <f>IF(Formulaire!K31="","",Formulaire!K31)</f>
        <v/>
      </c>
      <c r="H28" s="172">
        <f>IF(Formulaire!G31="","",Formulaire!G31)</f>
        <v/>
      </c>
      <c r="I28" s="172">
        <f>IF(Formulaire!L31="","",Formulaire!L31)</f>
        <v/>
      </c>
      <c r="J28" s="140">
        <f>IF(Formulaire!O31="","",Formulaire!O31)</f>
        <v/>
      </c>
      <c r="K28" s="140">
        <f>IF(Formulaire!P31="","",Formulaire!P31)</f>
        <v/>
      </c>
    </row>
    <row r="29" ht="15" customHeight="1" s="132">
      <c r="A29" s="140">
        <f>Formulaire!A32</f>
        <v/>
      </c>
      <c r="B29" s="140">
        <f>Formulaire!B32</f>
        <v/>
      </c>
      <c r="C29" s="140">
        <f>IF(Formulaire!C32="","",Formulaire!C32)</f>
        <v/>
      </c>
      <c r="D29" s="140">
        <f>Formulaire!D32</f>
        <v/>
      </c>
      <c r="E29" s="140">
        <f>IF(Formulaire!E32="","",Formulaire!E32)</f>
        <v/>
      </c>
      <c r="F29" s="168">
        <f>IF(Formulaire!F32="","",Formulaire!F32)</f>
        <v/>
      </c>
      <c r="G29" s="168">
        <f>IF(Formulaire!K32="","",Formulaire!K32)</f>
        <v/>
      </c>
      <c r="H29" s="168">
        <f>IF(Formulaire!G32="","",Formulaire!G32)</f>
        <v/>
      </c>
      <c r="I29" s="168">
        <f>IF(Formulaire!L32="","",Formulaire!L32)</f>
        <v/>
      </c>
      <c r="J29" s="140">
        <f>IF(Formulaire!O32="","",Formulaire!O32)</f>
        <v/>
      </c>
      <c r="K29" s="140">
        <f>IF(Formulaire!P32="","",Formulaire!P32)</f>
        <v/>
      </c>
    </row>
    <row r="30" ht="15" customHeight="1" s="132">
      <c r="A30" s="140">
        <f>Formulaire!A33</f>
        <v/>
      </c>
      <c r="B30" s="140">
        <f>Formulaire!B33</f>
        <v/>
      </c>
      <c r="C30" s="140">
        <f>IF(Formulaire!C33="","",Formulaire!C33)</f>
        <v/>
      </c>
      <c r="D30" s="140">
        <f>Formulaire!D33</f>
        <v/>
      </c>
      <c r="E30" s="140">
        <f>IF(Formulaire!E33="","",Formulaire!E33)</f>
        <v/>
      </c>
      <c r="F30" s="168">
        <f>IF(Formulaire!F33="","",Formulaire!F33)</f>
        <v/>
      </c>
      <c r="G30" s="168">
        <f>IF(Formulaire!K33="","",Formulaire!K33)</f>
        <v/>
      </c>
      <c r="H30" s="168">
        <f>IF(Formulaire!G33="","",Formulaire!G33)</f>
        <v/>
      </c>
      <c r="I30" s="168">
        <f>IF(Formulaire!L33="","",Formulaire!L33)</f>
        <v/>
      </c>
      <c r="J30" s="140">
        <f>IF(Formulaire!O33="","",Formulaire!O33)</f>
        <v/>
      </c>
      <c r="K30" s="140">
        <f>IF(Formulaire!P33="","",Formulaire!P33)</f>
        <v/>
      </c>
    </row>
    <row r="31" ht="15" customHeight="1" s="132">
      <c r="A31" s="140">
        <f>Formulaire!A34</f>
        <v/>
      </c>
      <c r="B31" s="140">
        <f>Formulaire!B34</f>
        <v/>
      </c>
      <c r="C31" s="140">
        <f>IF(Formulaire!C34="","",Formulaire!C34)</f>
        <v/>
      </c>
      <c r="D31" s="140">
        <f>Formulaire!D34</f>
        <v/>
      </c>
      <c r="E31" s="140">
        <f>IF(Formulaire!E34="","",Formulaire!E34)</f>
        <v/>
      </c>
      <c r="F31" s="172">
        <f>IF(Formulaire!F34="","",Formulaire!F34)</f>
        <v/>
      </c>
      <c r="G31" s="172">
        <f>IF(Formulaire!K34="","",Formulaire!K34)</f>
        <v/>
      </c>
      <c r="H31" s="172">
        <f>IF(Formulaire!G34="","",Formulaire!G34)</f>
        <v/>
      </c>
      <c r="I31" s="172">
        <f>IF(Formulaire!L34="","",Formulaire!L34)</f>
        <v/>
      </c>
      <c r="J31" s="140">
        <f>IF(Formulaire!O34="","",Formulaire!O34)</f>
        <v/>
      </c>
      <c r="K31" s="140">
        <f>IF(Formulaire!P34="","",Formulaire!P34)</f>
        <v/>
      </c>
    </row>
    <row r="32" ht="15" customHeight="1" s="132">
      <c r="A32" s="140">
        <f>Formulaire!A35</f>
        <v/>
      </c>
      <c r="B32" s="140">
        <f>Formulaire!B35</f>
        <v/>
      </c>
      <c r="C32" s="140">
        <f>IF(Formulaire!C35="","",Formulaire!C35)</f>
        <v/>
      </c>
      <c r="D32" s="140">
        <f>Formulaire!D35</f>
        <v/>
      </c>
      <c r="E32" s="140">
        <f>IF(Formulaire!E35="","",Formulaire!E35)</f>
        <v/>
      </c>
      <c r="F32" s="140">
        <f>IF(Formulaire!F35="","",Formulaire!F35)</f>
        <v/>
      </c>
      <c r="G32" s="140">
        <f>IF(Formulaire!K35="","",Formulaire!K35)</f>
        <v/>
      </c>
      <c r="H32" s="140">
        <f>IF(Formulaire!G35="","",Formulaire!G35)</f>
        <v/>
      </c>
      <c r="I32" s="140">
        <f>IF(Formulaire!L35="","",Formulaire!L35)</f>
        <v/>
      </c>
      <c r="J32" s="140">
        <f>IF(Formulaire!O35="","",Formulaire!O35)</f>
        <v/>
      </c>
      <c r="K32" s="140">
        <f>IF(Formulaire!P35="","",Formulaire!P35)</f>
        <v/>
      </c>
    </row>
    <row r="33" ht="15" customHeight="1" s="132">
      <c r="A33" s="140">
        <f>Formulaire!A36</f>
        <v/>
      </c>
      <c r="B33" s="140">
        <f>Formulaire!B36</f>
        <v/>
      </c>
      <c r="C33" s="140">
        <f>IF(Formulaire!C36="","",Formulaire!C36)</f>
        <v/>
      </c>
      <c r="D33" s="140">
        <f>Formulaire!D36</f>
        <v/>
      </c>
      <c r="E33" s="140">
        <f>IF(Formulaire!E36="","",Formulaire!E36)</f>
        <v/>
      </c>
      <c r="F33" s="140">
        <f>IF(Formulaire!F36="","",Formulaire!F36)</f>
        <v/>
      </c>
      <c r="G33" s="140">
        <f>IF(Formulaire!K36="","",Formulaire!K36)</f>
        <v/>
      </c>
      <c r="H33" s="140">
        <f>IF(Formulaire!G36="","",Formulaire!G36)</f>
        <v/>
      </c>
      <c r="I33" s="140">
        <f>IF(Formulaire!L36="","",Formulaire!L36)</f>
        <v/>
      </c>
      <c r="J33" s="140">
        <f>IF(Formulaire!O36="","",Formulaire!O36)</f>
        <v/>
      </c>
      <c r="K33" s="140">
        <f>IF(Formulaire!P36="","",Formulaire!P36)</f>
        <v/>
      </c>
    </row>
    <row r="34" ht="15" customHeight="1" s="132">
      <c r="A34" s="140">
        <f>Formulaire!A37</f>
        <v/>
      </c>
      <c r="B34" s="140">
        <f>Formulaire!B37</f>
        <v/>
      </c>
      <c r="C34" s="140">
        <f>IF(Formulaire!C37="","",Formulaire!C37)</f>
        <v/>
      </c>
      <c r="D34" s="140">
        <f>Formulaire!D37</f>
        <v/>
      </c>
      <c r="E34" s="140">
        <f>IF(Formulaire!E37="","",Formulaire!E37)</f>
        <v/>
      </c>
      <c r="F34" s="140">
        <f>IF(Formulaire!F37="","",Formulaire!F37)</f>
        <v/>
      </c>
      <c r="G34" s="140">
        <f>IF(Formulaire!K37="","",Formulaire!K37)</f>
        <v/>
      </c>
      <c r="H34" s="140">
        <f>IF(Formulaire!G37="","",Formulaire!G37)</f>
        <v/>
      </c>
      <c r="I34" s="140">
        <f>IF(Formulaire!L37="","",Formulaire!L37)</f>
        <v/>
      </c>
      <c r="J34" s="140">
        <f>IF(Formulaire!O37="","",Formulaire!O37)</f>
        <v/>
      </c>
      <c r="K34" s="140">
        <f>IF(Formulaire!P37="","",Formulaire!P37)</f>
        <v/>
      </c>
    </row>
    <row r="35" ht="15" customHeight="1" s="132">
      <c r="A35" s="140">
        <f>Formulaire!A38</f>
        <v/>
      </c>
      <c r="B35" s="140">
        <f>Formulaire!B38</f>
        <v/>
      </c>
      <c r="C35" s="140">
        <f>IF(Formulaire!C38="","",Formulaire!C38)</f>
        <v/>
      </c>
      <c r="D35" s="140">
        <f>Formulaire!D38</f>
        <v/>
      </c>
      <c r="E35" s="140">
        <f>IF(Formulaire!E38="","",Formulaire!E38)</f>
        <v/>
      </c>
      <c r="F35" s="140">
        <f>IF(Formulaire!F38="","",Formulaire!F38)</f>
        <v/>
      </c>
      <c r="G35" s="140">
        <f>IF(Formulaire!K38="","",Formulaire!K38)</f>
        <v/>
      </c>
      <c r="H35" s="140">
        <f>IF(Formulaire!G38="","",Formulaire!G38)</f>
        <v/>
      </c>
      <c r="I35" s="140">
        <f>IF(Formulaire!L38="","",Formulaire!L38)</f>
        <v/>
      </c>
      <c r="J35" s="140">
        <f>IF(Formulaire!O38="","",Formulaire!O38)</f>
        <v/>
      </c>
      <c r="K35" s="140">
        <f>IF(Formulaire!P38="","",Formulaire!P38)</f>
        <v/>
      </c>
    </row>
    <row r="36" ht="15" customHeight="1" s="132">
      <c r="A36" s="140">
        <f>Formulaire!A39</f>
        <v/>
      </c>
      <c r="B36" s="140">
        <f>Formulaire!B39</f>
        <v/>
      </c>
      <c r="C36" s="140">
        <f>IF(Formulaire!C39="","",Formulaire!C39)</f>
        <v/>
      </c>
      <c r="D36" s="140">
        <f>Formulaire!D39</f>
        <v/>
      </c>
      <c r="E36" s="140">
        <f>IF(Formulaire!E39="","",Formulaire!E39)</f>
        <v/>
      </c>
      <c r="F36" s="140">
        <f>IF(Formulaire!F39="","",Formulaire!F39)</f>
        <v/>
      </c>
      <c r="G36" s="140">
        <f>IF(Formulaire!K39="","",Formulaire!K39)</f>
        <v/>
      </c>
      <c r="H36" s="140">
        <f>IF(Formulaire!G39="","",Formulaire!G39)</f>
        <v/>
      </c>
      <c r="I36" s="140">
        <f>IF(Formulaire!L39="","",Formulaire!L39)</f>
        <v/>
      </c>
      <c r="J36" s="140">
        <f>IF(Formulaire!O39="","",Formulaire!O39)</f>
        <v/>
      </c>
      <c r="K36" s="140">
        <f>IF(Formulaire!P39="","",Formulaire!P39)</f>
        <v/>
      </c>
    </row>
    <row r="37" ht="15" customHeight="1" s="132">
      <c r="A37" s="140">
        <f>Formulaire!A40</f>
        <v/>
      </c>
      <c r="B37" s="140">
        <f>Formulaire!B40</f>
        <v/>
      </c>
      <c r="C37" s="140">
        <f>IF(Formulaire!C40="","",Formulaire!C40)</f>
        <v/>
      </c>
      <c r="D37" s="140">
        <f>Formulaire!D40</f>
        <v/>
      </c>
      <c r="E37" s="140">
        <f>IF(Formulaire!E40="","",Formulaire!E40)</f>
        <v/>
      </c>
      <c r="F37" s="140">
        <f>IF(Formulaire!F40="","",Formulaire!F40)</f>
        <v/>
      </c>
      <c r="G37" s="140">
        <f>IF(Formulaire!K40="","",Formulaire!K40)</f>
        <v/>
      </c>
      <c r="H37" s="140">
        <f>IF(Formulaire!G40="","",Formulaire!G40)</f>
        <v/>
      </c>
      <c r="I37" s="140">
        <f>IF(Formulaire!L40="","",Formulaire!L40)</f>
        <v/>
      </c>
      <c r="J37" s="140">
        <f>IF(Formulaire!O40="","",Formulaire!O40)</f>
        <v/>
      </c>
      <c r="K37" s="140">
        <f>IF(Formulaire!P40="","",Formulaire!P40)</f>
        <v/>
      </c>
    </row>
    <row r="38" ht="15" customHeight="1" s="132">
      <c r="A38" s="140">
        <f>Formulaire!A41</f>
        <v/>
      </c>
      <c r="B38" s="140">
        <f>Formulaire!B41</f>
        <v/>
      </c>
      <c r="C38" s="140">
        <f>IF(Formulaire!C41="","",Formulaire!C41)</f>
        <v/>
      </c>
      <c r="D38" s="140">
        <f>Formulaire!D41</f>
        <v/>
      </c>
      <c r="E38" s="140">
        <f>IF(Formulaire!E41="","",Formulaire!E41)</f>
        <v/>
      </c>
      <c r="F38" s="140">
        <f>IF(Formulaire!F41="","",Formulaire!F41)</f>
        <v/>
      </c>
      <c r="G38" s="140">
        <f>IF(Formulaire!K41="","",Formulaire!K41)</f>
        <v/>
      </c>
      <c r="H38" s="140">
        <f>IF(Formulaire!G41="","",Formulaire!G41)</f>
        <v/>
      </c>
      <c r="I38" s="140">
        <f>IF(Formulaire!L41="","",Formulaire!L41)</f>
        <v/>
      </c>
      <c r="J38" s="140">
        <f>IF(Formulaire!O41="","",Formulaire!O41)</f>
        <v/>
      </c>
      <c r="K38" s="140">
        <f>IF(Formulaire!P41="","",Formulaire!P41)</f>
        <v/>
      </c>
    </row>
    <row r="39" ht="15" customHeight="1" s="132">
      <c r="A39" s="140">
        <f>Formulaire!A42</f>
        <v/>
      </c>
      <c r="B39" s="140">
        <f>Formulaire!B42</f>
        <v/>
      </c>
      <c r="C39" s="140">
        <f>IF(Formulaire!C42="","",Formulaire!C42)</f>
        <v/>
      </c>
      <c r="D39" s="140">
        <f>Formulaire!D42</f>
        <v/>
      </c>
      <c r="E39" s="140">
        <f>IF(Formulaire!E42="","",Formulaire!E42)</f>
        <v/>
      </c>
      <c r="F39" s="140">
        <f>IF(Formulaire!F42="","",Formulaire!F42)</f>
        <v/>
      </c>
      <c r="G39" s="140">
        <f>IF(Formulaire!K42="","",Formulaire!K42)</f>
        <v/>
      </c>
      <c r="H39" s="140">
        <f>IF(Formulaire!G42="","",Formulaire!G42)</f>
        <v/>
      </c>
      <c r="I39" s="140">
        <f>IF(Formulaire!L42="","",Formulaire!L42)</f>
        <v/>
      </c>
      <c r="J39" s="140">
        <f>IF(Formulaire!O42="","",Formulaire!O42)</f>
        <v/>
      </c>
      <c r="K39" s="140">
        <f>IF(Formulaire!P42="","",Formulaire!P42)</f>
        <v/>
      </c>
    </row>
    <row r="40" ht="15" customHeight="1" s="132">
      <c r="A40" s="140">
        <f>Formulaire!A43</f>
        <v/>
      </c>
      <c r="B40" s="140">
        <f>Formulaire!B43</f>
        <v/>
      </c>
      <c r="C40" s="140">
        <f>IF(Formulaire!C43="","",Formulaire!C43)</f>
        <v/>
      </c>
      <c r="D40" s="140">
        <f>Formulaire!D43</f>
        <v/>
      </c>
      <c r="E40" s="140">
        <f>IF(Formulaire!E43="","",Formulaire!E43)</f>
        <v/>
      </c>
      <c r="F40" s="140">
        <f>IF(Formulaire!F43="","",Formulaire!F43)</f>
        <v/>
      </c>
      <c r="G40" s="140">
        <f>IF(Formulaire!K43="","",Formulaire!K43)</f>
        <v/>
      </c>
      <c r="H40" s="140">
        <f>IF(Formulaire!G43="","",Formulaire!G43)</f>
        <v/>
      </c>
      <c r="I40" s="140">
        <f>IF(Formulaire!L43="","",Formulaire!L43)</f>
        <v/>
      </c>
      <c r="J40" s="140">
        <f>IF(Formulaire!O43="","",Formulaire!O43)</f>
        <v/>
      </c>
      <c r="K40" s="140">
        <f>IF(Formulaire!P43="","",Formulaire!P43)</f>
        <v/>
      </c>
    </row>
    <row r="41" ht="15" customHeight="1" s="132">
      <c r="A41" s="140">
        <f>Formulaire!A44</f>
        <v/>
      </c>
      <c r="B41" s="140">
        <f>Formulaire!B44</f>
        <v/>
      </c>
      <c r="C41" s="140">
        <f>IF(Formulaire!C44="","",Formulaire!C44)</f>
        <v/>
      </c>
      <c r="D41" s="140">
        <f>Formulaire!D44</f>
        <v/>
      </c>
      <c r="E41" s="140">
        <f>IF(Formulaire!E44="","",Formulaire!E44)</f>
        <v/>
      </c>
      <c r="F41" s="140">
        <f>IF(Formulaire!F44="","",Formulaire!F44)</f>
        <v/>
      </c>
      <c r="G41" s="140">
        <f>IF(Formulaire!K44="","",Formulaire!K44)</f>
        <v/>
      </c>
      <c r="H41" s="140">
        <f>IF(Formulaire!G44="","",Formulaire!G44)</f>
        <v/>
      </c>
      <c r="I41" s="140">
        <f>IF(Formulaire!L44="","",Formulaire!L44)</f>
        <v/>
      </c>
      <c r="J41" s="140">
        <f>IF(Formulaire!O44="","",Formulaire!O44)</f>
        <v/>
      </c>
      <c r="K41" s="140">
        <f>IF(Formulaire!P44="","",Formulaire!P44)</f>
        <v/>
      </c>
    </row>
    <row r="42" ht="15" customHeight="1" s="132">
      <c r="A42" s="140">
        <f>Formulaire!A45</f>
        <v/>
      </c>
      <c r="B42" s="140">
        <f>Formulaire!B45</f>
        <v/>
      </c>
      <c r="C42" s="140">
        <f>IF(Formulaire!C45="","",Formulaire!C45)</f>
        <v/>
      </c>
      <c r="D42" s="140">
        <f>Formulaire!D45</f>
        <v/>
      </c>
      <c r="E42" s="140">
        <f>IF(Formulaire!E45="","",Formulaire!E45)</f>
        <v/>
      </c>
      <c r="F42" s="140">
        <f>IF(Formulaire!F45="","",Formulaire!F45)</f>
        <v/>
      </c>
      <c r="G42" s="140">
        <f>IF(Formulaire!K45="","",Formulaire!K45)</f>
        <v/>
      </c>
      <c r="H42" s="140">
        <f>IF(Formulaire!G45="","",Formulaire!G45)</f>
        <v/>
      </c>
      <c r="I42" s="140">
        <f>IF(Formulaire!L45="","",Formulaire!L45)</f>
        <v/>
      </c>
      <c r="J42" s="140">
        <f>IF(Formulaire!O45="","",Formulaire!O45)</f>
        <v/>
      </c>
      <c r="K42" s="140">
        <f>IF(Formulaire!P45="","",Formulaire!P45)</f>
        <v/>
      </c>
    </row>
    <row r="43" ht="15" customHeight="1" s="132">
      <c r="A43" s="140">
        <f>Formulaire!A47</f>
        <v/>
      </c>
      <c r="B43" s="140">
        <f>Formulaire!B47</f>
        <v/>
      </c>
      <c r="C43" s="140">
        <f>IF(Formulaire!C47="","",Formulaire!C47)</f>
        <v/>
      </c>
      <c r="D43" s="140">
        <f>Formulaire!D47</f>
        <v/>
      </c>
      <c r="E43" s="140">
        <f>IF(Formulaire!E47="","",Formulaire!E47)</f>
        <v/>
      </c>
      <c r="F43" s="158">
        <f>IF(Formulaire!F47="","",Formulaire!F47)</f>
        <v/>
      </c>
      <c r="G43" s="158">
        <f>IF(Formulaire!K47="","",Formulaire!K47)</f>
        <v/>
      </c>
      <c r="H43" s="158">
        <f>IF(Formulaire!G47="","",Formulaire!G47)</f>
        <v/>
      </c>
      <c r="I43" s="158">
        <f>IF(Formulaire!L47="","",Formulaire!L47)</f>
        <v/>
      </c>
      <c r="J43" s="140">
        <f>IF(Formulaire!O47="","",Formulaire!O47)</f>
        <v/>
      </c>
      <c r="K43" s="140">
        <f>IF(Formulaire!P47="","",Formulaire!P47)</f>
        <v/>
      </c>
    </row>
    <row r="44" ht="15" customHeight="1" s="132">
      <c r="A44" s="140">
        <f>Formulaire!A48</f>
        <v/>
      </c>
      <c r="B44" s="140">
        <f>Formulaire!B48</f>
        <v/>
      </c>
      <c r="C44" s="140">
        <f>IF(Formulaire!C48="","",Formulaire!C48)</f>
        <v/>
      </c>
      <c r="D44" s="140">
        <f>Formulaire!D48</f>
        <v/>
      </c>
      <c r="E44" s="140">
        <f>IF(Formulaire!E48="","",Formulaire!E48)</f>
        <v/>
      </c>
      <c r="F44" s="158">
        <f>IF(Formulaire!F48="","",Formulaire!F48)</f>
        <v/>
      </c>
      <c r="G44" s="158">
        <f>IF(Formulaire!K48="","",Formulaire!K48)</f>
        <v/>
      </c>
      <c r="H44" s="158">
        <f>IF(Formulaire!G48="","",Formulaire!G48)</f>
        <v/>
      </c>
      <c r="I44" s="158">
        <f>IF(Formulaire!L48="","",Formulaire!L48)</f>
        <v/>
      </c>
      <c r="J44" s="140">
        <f>IF(Formulaire!O48="","",Formulaire!O48)</f>
        <v/>
      </c>
      <c r="K44" s="140">
        <f>IF(Formulaire!P48="","",Formulaire!P48)</f>
        <v/>
      </c>
    </row>
    <row r="45" ht="15" customHeight="1" s="132">
      <c r="A45" s="140">
        <f>Formulaire!A49</f>
        <v/>
      </c>
      <c r="B45" s="140">
        <f>Formulaire!B49</f>
        <v/>
      </c>
      <c r="C45" s="140">
        <f>IF(Formulaire!C49="","",Formulaire!C49)</f>
        <v/>
      </c>
      <c r="D45" s="140">
        <f>Formulaire!D49</f>
        <v/>
      </c>
      <c r="E45" s="140">
        <f>IF(Formulaire!E49="","",Formulaire!E49)</f>
        <v/>
      </c>
      <c r="F45" s="146">
        <f>IF(Formulaire!F49="","",Formulaire!F49)</f>
        <v/>
      </c>
      <c r="G45" s="146">
        <f>IF(Formulaire!K49="","",Formulaire!K49)</f>
        <v/>
      </c>
      <c r="H45" s="146">
        <f>IF(Formulaire!G49="","",Formulaire!G49)</f>
        <v/>
      </c>
      <c r="I45" s="146">
        <f>IF(Formulaire!L49="","",Formulaire!L49)</f>
        <v/>
      </c>
      <c r="J45" s="140">
        <f>IF(Formulaire!O49="","",Formulaire!O49)</f>
        <v/>
      </c>
      <c r="K45" s="140">
        <f>IF(Formulaire!P49="","",Formulaire!P49)</f>
        <v/>
      </c>
    </row>
    <row r="46" ht="15" customHeight="1" s="132">
      <c r="A46" s="140">
        <f>Formulaire!A50</f>
        <v/>
      </c>
      <c r="B46" s="140">
        <f>Formulaire!B50</f>
        <v/>
      </c>
      <c r="C46" s="140">
        <f>IF(Formulaire!C50="","",Formulaire!C50)</f>
        <v/>
      </c>
      <c r="D46" s="140">
        <f>Formulaire!D50</f>
        <v/>
      </c>
      <c r="E46" s="140">
        <f>IF(Formulaire!E50="","",Formulaire!E50)</f>
        <v/>
      </c>
      <c r="F46" s="140">
        <f>IF(Formulaire!F50="","",Formulaire!F50)</f>
        <v/>
      </c>
      <c r="G46" s="140">
        <f>IF(Formulaire!K50="","",Formulaire!K50)</f>
        <v/>
      </c>
      <c r="H46" s="140">
        <f>IF(Formulaire!G50="","",Formulaire!G50)</f>
        <v/>
      </c>
      <c r="I46" s="140">
        <f>IF(Formulaire!L50="","",Formulaire!L50)</f>
        <v/>
      </c>
      <c r="J46" s="140">
        <f>IF(Formulaire!O50="","",Formulaire!O50)</f>
        <v/>
      </c>
      <c r="K46" s="140">
        <f>IF(Formulaire!P50="","",Formulaire!P50)</f>
        <v/>
      </c>
    </row>
    <row r="47" ht="15" customHeight="1" s="132">
      <c r="A47" s="140">
        <f>Formulaire!A51</f>
        <v/>
      </c>
      <c r="B47" s="140">
        <f>Formulaire!B51</f>
        <v/>
      </c>
      <c r="C47" s="140">
        <f>IF(Formulaire!C51="","",Formulaire!C51)</f>
        <v/>
      </c>
      <c r="D47" s="140">
        <f>Formulaire!D51</f>
        <v/>
      </c>
      <c r="E47" s="140">
        <f>IF(Formulaire!E51="","",Formulaire!E51)</f>
        <v/>
      </c>
      <c r="F47" s="243">
        <f>IF(Formulaire!F51="","",Formulaire!F51)</f>
        <v/>
      </c>
      <c r="G47" s="243">
        <f>IF(Formulaire!K51="","",Formulaire!K51)</f>
        <v/>
      </c>
      <c r="H47" s="243">
        <f>IF(Formulaire!G51="","",Formulaire!G51)</f>
        <v/>
      </c>
      <c r="I47" s="243">
        <f>IF(Formulaire!L51="","",Formulaire!L51)</f>
        <v/>
      </c>
      <c r="J47" s="140">
        <f>IF(Formulaire!O51="","",Formulaire!O51)</f>
        <v/>
      </c>
      <c r="K47" s="140">
        <f>IF(Formulaire!P51="","",Formulaire!P51)</f>
        <v/>
      </c>
    </row>
    <row r="48" ht="15" customHeight="1" s="132">
      <c r="A48" s="140">
        <f>Formulaire!A52</f>
        <v/>
      </c>
      <c r="B48" s="140">
        <f>Formulaire!B52</f>
        <v/>
      </c>
      <c r="C48" s="140">
        <f>IF(Formulaire!C52="","",Formulaire!C52)</f>
        <v/>
      </c>
      <c r="D48" s="140">
        <f>Formulaire!D52</f>
        <v/>
      </c>
      <c r="E48" s="140">
        <f>IF(Formulaire!E52="","",Formulaire!E52)</f>
        <v/>
      </c>
      <c r="F48" s="243">
        <f>IF(Formulaire!F52="","",Formulaire!F52)</f>
        <v/>
      </c>
      <c r="G48" s="243">
        <f>IF(Formulaire!K52="","",Formulaire!K52)</f>
        <v/>
      </c>
      <c r="H48" s="243">
        <f>IF(Formulaire!G52="","",Formulaire!G52)</f>
        <v/>
      </c>
      <c r="I48" s="243">
        <f>IF(Formulaire!L52="","",Formulaire!L52)</f>
        <v/>
      </c>
      <c r="J48" s="140">
        <f>IF(Formulaire!O52="","",Formulaire!O52)</f>
        <v/>
      </c>
      <c r="K48" s="140">
        <f>IF(Formulaire!P52="","",Formulaire!P52)</f>
        <v/>
      </c>
    </row>
    <row r="49" ht="15" customHeight="1" s="132">
      <c r="A49" s="140">
        <f>Formulaire!A53</f>
        <v/>
      </c>
      <c r="B49" s="140">
        <f>Formulaire!B53</f>
        <v/>
      </c>
      <c r="C49" s="140">
        <f>IF(Formulaire!C53="","",Formulaire!C53)</f>
        <v/>
      </c>
      <c r="D49" s="140">
        <f>Formulaire!D53</f>
        <v/>
      </c>
      <c r="E49" s="140">
        <f>IF(Formulaire!E53="","",Formulaire!E53)</f>
        <v/>
      </c>
      <c r="F49" s="146">
        <f>IF(Formulaire!F53="","",Formulaire!F53)</f>
        <v/>
      </c>
      <c r="G49" s="146">
        <f>IF(Formulaire!K53="","",Formulaire!K53)</f>
        <v/>
      </c>
      <c r="H49" s="146">
        <f>IF(Formulaire!G53="","",Formulaire!G53)</f>
        <v/>
      </c>
      <c r="I49" s="146">
        <f>IF(Formulaire!L53="","",Formulaire!L53)</f>
        <v/>
      </c>
      <c r="J49" s="140">
        <f>IF(Formulaire!O53="","",Formulaire!O53)</f>
        <v/>
      </c>
      <c r="K49" s="140">
        <f>IF(Formulaire!P53="","",Formulaire!P53)</f>
        <v/>
      </c>
    </row>
    <row r="50" ht="15" customHeight="1" s="132">
      <c r="A50" s="140">
        <f>Formulaire!A54</f>
        <v/>
      </c>
      <c r="B50" s="140">
        <f>Formulaire!B54</f>
        <v/>
      </c>
      <c r="C50" s="140">
        <f>IF(Formulaire!C54="","",Formulaire!C54)</f>
        <v/>
      </c>
      <c r="D50" s="140">
        <f>Formulaire!D54</f>
        <v/>
      </c>
      <c r="E50" s="140">
        <f>IF(Formulaire!E54="","",Formulaire!E54)</f>
        <v/>
      </c>
      <c r="F50" s="140">
        <f>IF(Formulaire!F54="","",Formulaire!F54)</f>
        <v/>
      </c>
      <c r="G50" s="140">
        <f>IF(Formulaire!K54="","",Formulaire!K54)</f>
        <v/>
      </c>
      <c r="H50" s="140">
        <f>IF(Formulaire!G54="","",Formulaire!G54)</f>
        <v/>
      </c>
      <c r="I50" s="140">
        <f>IF(Formulaire!L54="","",Formulaire!L54)</f>
        <v/>
      </c>
      <c r="J50" s="140">
        <f>IF(Formulaire!O54="","",Formulaire!O54)</f>
        <v/>
      </c>
      <c r="K50" s="140">
        <f>IF(Formulaire!P54="","",Formulaire!P54)</f>
        <v/>
      </c>
    </row>
    <row r="51" ht="15" customHeight="1" s="132">
      <c r="A51" s="140">
        <f>Formulaire!A55</f>
        <v/>
      </c>
      <c r="B51" s="140">
        <f>Formulaire!B55</f>
        <v/>
      </c>
      <c r="C51" s="140">
        <f>IF(Formulaire!C55="","",Formulaire!C55)</f>
        <v/>
      </c>
      <c r="D51" s="140">
        <f>Formulaire!D55</f>
        <v/>
      </c>
      <c r="E51" s="140">
        <f>IF(Formulaire!E55="","",Formulaire!E55)</f>
        <v/>
      </c>
      <c r="F51" s="244">
        <f>IF(Formulaire!F55="","",Formulaire!F55)</f>
        <v/>
      </c>
      <c r="G51" s="244">
        <f>IF(Formulaire!K55="","",Formulaire!K55)</f>
        <v/>
      </c>
      <c r="H51" s="244">
        <f>IF(Formulaire!G55="","",Formulaire!G55)</f>
        <v/>
      </c>
      <c r="I51" s="244">
        <f>IF(Formulaire!L55="","",Formulaire!L55)</f>
        <v/>
      </c>
      <c r="J51" s="140">
        <f>IF(Formulaire!O55="","",Formulaire!O55)</f>
        <v/>
      </c>
      <c r="K51" s="140">
        <f>IF(Formulaire!P55="","",Formulaire!P55)</f>
        <v/>
      </c>
    </row>
    <row r="52" ht="15" customHeight="1" s="132">
      <c r="A52" s="140">
        <f>Formulaire!A56</f>
        <v/>
      </c>
      <c r="B52" s="140">
        <f>Formulaire!B56</f>
        <v/>
      </c>
      <c r="C52" s="140">
        <f>IF(Formulaire!C56="","",Formulaire!C56)</f>
        <v/>
      </c>
      <c r="D52" s="140">
        <f>Formulaire!D56</f>
        <v/>
      </c>
      <c r="E52" s="140">
        <f>IF(Formulaire!E56="","",Formulaire!E56)</f>
        <v/>
      </c>
      <c r="F52" s="244">
        <f>IF(Formulaire!F56="","",Formulaire!F56)</f>
        <v/>
      </c>
      <c r="G52" s="244">
        <f>IF(Formulaire!K56="","",Formulaire!K56)</f>
        <v/>
      </c>
      <c r="H52" s="244">
        <f>IF(Formulaire!G56="","",Formulaire!G56)</f>
        <v/>
      </c>
      <c r="I52" s="244">
        <f>IF(Formulaire!L56="","",Formulaire!L56)</f>
        <v/>
      </c>
      <c r="J52" s="140">
        <f>IF(Formulaire!O56="","",Formulaire!O56)</f>
        <v/>
      </c>
      <c r="K52" s="140">
        <f>IF(Formulaire!P56="","",Formulaire!P56)</f>
        <v/>
      </c>
    </row>
    <row r="53" ht="15" customHeight="1" s="132">
      <c r="A53" s="140">
        <f>Formulaire!A57</f>
        <v/>
      </c>
      <c r="B53" s="140">
        <f>Formulaire!B57</f>
        <v/>
      </c>
      <c r="C53" s="140">
        <f>IF(Formulaire!C57="","",Formulaire!C57)</f>
        <v/>
      </c>
      <c r="D53" s="140">
        <f>Formulaire!D57</f>
        <v/>
      </c>
      <c r="E53" s="140">
        <f>IF(Formulaire!E57="","",Formulaire!E57)</f>
        <v/>
      </c>
      <c r="F53" s="146">
        <f>IF(Formulaire!F57="","",Formulaire!F57)</f>
        <v/>
      </c>
      <c r="G53" s="146">
        <f>IF(Formulaire!K57="","",Formulaire!K57)</f>
        <v/>
      </c>
      <c r="H53" s="146">
        <f>IF(Formulaire!G57="","",Formulaire!G57)</f>
        <v/>
      </c>
      <c r="I53" s="146">
        <f>IF(Formulaire!L57="","",Formulaire!L57)</f>
        <v/>
      </c>
      <c r="J53" s="140">
        <f>IF(Formulaire!O57="","",Formulaire!O57)</f>
        <v/>
      </c>
      <c r="K53" s="140">
        <f>IF(Formulaire!P57="","",Formulaire!P57)</f>
        <v/>
      </c>
    </row>
    <row r="54" ht="15" customHeight="1" s="132">
      <c r="A54" s="140">
        <f>Formulaire!A58</f>
        <v/>
      </c>
      <c r="B54" s="140">
        <f>Formulaire!B58</f>
        <v/>
      </c>
      <c r="C54" s="140">
        <f>IF(Formulaire!C58="","",Formulaire!C58)</f>
        <v/>
      </c>
      <c r="D54" s="140">
        <f>Formulaire!D58</f>
        <v/>
      </c>
      <c r="E54" s="140">
        <f>IF(Formulaire!E58="","",Formulaire!E58)</f>
        <v/>
      </c>
      <c r="F54" s="140">
        <f>IF(Formulaire!F58="","",Formulaire!F58)</f>
        <v/>
      </c>
      <c r="G54" s="140">
        <f>IF(Formulaire!K58="","",Formulaire!K58)</f>
        <v/>
      </c>
      <c r="H54" s="140">
        <f>IF(Formulaire!G58="","",Formulaire!G58)</f>
        <v/>
      </c>
      <c r="I54" s="140">
        <f>IF(Formulaire!L58="","",Formulaire!L58)</f>
        <v/>
      </c>
      <c r="J54" s="140">
        <f>IF(Formulaire!O58="","",Formulaire!O58)</f>
        <v/>
      </c>
      <c r="K54" s="140">
        <f>IF(Formulaire!P58="","",Formulaire!P58)</f>
        <v/>
      </c>
    </row>
    <row r="55" ht="15" customHeight="1" s="132">
      <c r="A55" s="140">
        <f>Formulaire!A59</f>
        <v/>
      </c>
      <c r="B55" s="140">
        <f>Formulaire!B59</f>
        <v/>
      </c>
      <c r="C55" s="140">
        <f>IF(Formulaire!C59="","",Formulaire!C59)</f>
        <v/>
      </c>
      <c r="D55" s="140">
        <f>Formulaire!D59</f>
        <v/>
      </c>
      <c r="E55" s="140">
        <f>IF(Formulaire!E59="","",Formulaire!E59)</f>
        <v/>
      </c>
      <c r="F55" s="168">
        <f>IF(Formulaire!F59="","",Formulaire!F59)</f>
        <v/>
      </c>
      <c r="G55" s="168">
        <f>IF(Formulaire!K59="","",Formulaire!K59)</f>
        <v/>
      </c>
      <c r="H55" s="168">
        <f>IF(Formulaire!G59="","",Formulaire!G59)</f>
        <v/>
      </c>
      <c r="I55" s="168">
        <f>IF(Formulaire!L59="","",Formulaire!L59)</f>
        <v/>
      </c>
      <c r="J55" s="140">
        <f>IF(Formulaire!O59="","",Formulaire!O59)</f>
        <v/>
      </c>
      <c r="K55" s="140">
        <f>IF(Formulaire!P59="","",Formulaire!P59)</f>
        <v/>
      </c>
    </row>
    <row r="56" ht="15" customHeight="1" s="132">
      <c r="A56" s="140">
        <f>Formulaire!A60</f>
        <v/>
      </c>
      <c r="B56" s="140">
        <f>Formulaire!B60</f>
        <v/>
      </c>
      <c r="C56" s="140">
        <f>IF(Formulaire!C60="","",Formulaire!C60)</f>
        <v/>
      </c>
      <c r="D56" s="140">
        <f>Formulaire!D60</f>
        <v/>
      </c>
      <c r="E56" s="140">
        <f>IF(Formulaire!E60="","",Formulaire!E60)</f>
        <v/>
      </c>
      <c r="F56" s="162">
        <f>IF(Formulaire!F60="","",Formulaire!F60)</f>
        <v/>
      </c>
      <c r="G56" s="162">
        <f>IF(Formulaire!K60="","",Formulaire!K60)</f>
        <v/>
      </c>
      <c r="H56" s="162">
        <f>IF(Formulaire!G60="","",Formulaire!G60)</f>
        <v/>
      </c>
      <c r="I56" s="162">
        <f>IF(Formulaire!L60="","",Formulaire!L60)</f>
        <v/>
      </c>
      <c r="J56" s="140">
        <f>IF(Formulaire!O60="","",Formulaire!O60)</f>
        <v/>
      </c>
      <c r="K56" s="140">
        <f>IF(Formulaire!P60="","",Formulaire!P60)</f>
        <v/>
      </c>
    </row>
    <row r="57" ht="15" customHeight="1" s="132">
      <c r="A57" s="140">
        <f>Formulaire!A61</f>
        <v/>
      </c>
      <c r="B57" s="140">
        <f>Formulaire!B61</f>
        <v/>
      </c>
      <c r="C57" s="140">
        <f>IF(Formulaire!C61="","",Formulaire!C61)</f>
        <v/>
      </c>
      <c r="D57" s="140">
        <f>Formulaire!D61</f>
        <v/>
      </c>
      <c r="E57" s="140">
        <f>IF(Formulaire!E61="","",Formulaire!E61)</f>
        <v/>
      </c>
      <c r="F57" s="146">
        <f>IF(Formulaire!F61="","",Formulaire!F61)</f>
        <v/>
      </c>
      <c r="G57" s="146">
        <f>IF(Formulaire!K61="","",Formulaire!K61)</f>
        <v/>
      </c>
      <c r="H57" s="146">
        <f>IF(Formulaire!G61="","",Formulaire!G61)</f>
        <v/>
      </c>
      <c r="I57" s="146">
        <f>IF(Formulaire!L61="","",Formulaire!L61)</f>
        <v/>
      </c>
      <c r="J57" s="140">
        <f>IF(Formulaire!O61="","",Formulaire!O61)</f>
        <v/>
      </c>
      <c r="K57" s="140">
        <f>IF(Formulaire!P61="","",Formulaire!P61)</f>
        <v/>
      </c>
    </row>
    <row r="58" ht="15" customHeight="1" s="132">
      <c r="A58" s="140">
        <f>Formulaire!A62</f>
        <v/>
      </c>
      <c r="B58" s="140">
        <f>Formulaire!B62</f>
        <v/>
      </c>
      <c r="C58" s="140">
        <f>IF(Formulaire!C62="","",Formulaire!C62)</f>
        <v/>
      </c>
      <c r="D58" s="140">
        <f>Formulaire!D62</f>
        <v/>
      </c>
      <c r="E58" s="140">
        <f>IF(Formulaire!E62="","",Formulaire!E62)</f>
        <v/>
      </c>
      <c r="F58" s="140">
        <f>IF(Formulaire!F62="","",Formulaire!F62)</f>
        <v/>
      </c>
      <c r="G58" s="140">
        <f>IF(Formulaire!K62="","",Formulaire!K62)</f>
        <v/>
      </c>
      <c r="H58" s="140">
        <f>IF(Formulaire!G62="","",Formulaire!G62)</f>
        <v/>
      </c>
      <c r="I58" s="140">
        <f>IF(Formulaire!L62="","",Formulaire!L62)</f>
        <v/>
      </c>
      <c r="J58" s="140">
        <f>IF(Formulaire!O62="","",Formulaire!O62)</f>
        <v/>
      </c>
      <c r="K58" s="140">
        <f>IF(Formulaire!P62="","",Formulaire!P62)</f>
        <v/>
      </c>
    </row>
    <row r="59" ht="15" customHeight="1" s="132">
      <c r="A59" s="140">
        <f>Formulaire!A63</f>
        <v/>
      </c>
      <c r="B59" s="140">
        <f>Formulaire!B63</f>
        <v/>
      </c>
      <c r="C59" s="140">
        <f>IF(Formulaire!C63="","",Formulaire!C63)</f>
        <v/>
      </c>
      <c r="D59" s="140">
        <f>Formulaire!D63</f>
        <v/>
      </c>
      <c r="E59" s="140">
        <f>IF(Formulaire!E63="","",Formulaire!E63)</f>
        <v/>
      </c>
      <c r="F59" s="183">
        <f>IF(Formulaire!F63="","",Formulaire!F63)</f>
        <v/>
      </c>
      <c r="G59" s="183">
        <f>IF(Formulaire!K63="","",Formulaire!K63)</f>
        <v/>
      </c>
      <c r="H59" s="183">
        <f>IF(Formulaire!G63="","",Formulaire!G63)</f>
        <v/>
      </c>
      <c r="I59" s="183">
        <f>IF(Formulaire!L63="","",Formulaire!L63)</f>
        <v/>
      </c>
      <c r="J59" s="140">
        <f>IF(Formulaire!O63="","",Formulaire!O63)</f>
        <v/>
      </c>
      <c r="K59" s="140">
        <f>IF(Formulaire!P63="","",Formulaire!P63)</f>
        <v/>
      </c>
    </row>
    <row r="60" ht="15" customHeight="1" s="132">
      <c r="A60" s="140">
        <f>Formulaire!A64</f>
        <v/>
      </c>
      <c r="B60" s="140">
        <f>Formulaire!B64</f>
        <v/>
      </c>
      <c r="C60" s="140">
        <f>IF(Formulaire!C64="","",Formulaire!C64)</f>
        <v/>
      </c>
      <c r="D60" s="140">
        <f>Formulaire!D64</f>
        <v/>
      </c>
      <c r="E60" s="140">
        <f>IF(Formulaire!E64="","",Formulaire!E64)</f>
        <v/>
      </c>
      <c r="F60" s="183">
        <f>IF(Formulaire!F64="","",Formulaire!F64)</f>
        <v/>
      </c>
      <c r="G60" s="183">
        <f>IF(Formulaire!K64="","",Formulaire!K64)</f>
        <v/>
      </c>
      <c r="H60" s="183">
        <f>IF(Formulaire!G64="","",Formulaire!G64)</f>
        <v/>
      </c>
      <c r="I60" s="183">
        <f>IF(Formulaire!L64="","",Formulaire!L64)</f>
        <v/>
      </c>
      <c r="J60" s="140">
        <f>IF(Formulaire!O64="","",Formulaire!O64)</f>
        <v/>
      </c>
      <c r="K60" s="140">
        <f>IF(Formulaire!P64="","",Formulaire!P64)</f>
        <v/>
      </c>
    </row>
    <row r="61" ht="15" customHeight="1" s="132">
      <c r="A61" s="140">
        <f>Formulaire!A65</f>
        <v/>
      </c>
      <c r="B61" s="140">
        <f>Formulaire!B65</f>
        <v/>
      </c>
      <c r="C61" s="140">
        <f>IF(Formulaire!C65="","",Formulaire!C65)</f>
        <v/>
      </c>
      <c r="D61" s="140">
        <f>Formulaire!D65</f>
        <v/>
      </c>
      <c r="E61" s="140">
        <f>IF(Formulaire!E65="","",Formulaire!E65)</f>
        <v/>
      </c>
      <c r="F61" s="146">
        <f>IF(Formulaire!F65="","",Formulaire!F65)</f>
        <v/>
      </c>
      <c r="G61" s="146">
        <f>IF(Formulaire!K65="","",Formulaire!K65)</f>
        <v/>
      </c>
      <c r="H61" s="146">
        <f>IF(Formulaire!G65="","",Formulaire!G65)</f>
        <v/>
      </c>
      <c r="I61" s="146">
        <f>IF(Formulaire!L65="","",Formulaire!L65)</f>
        <v/>
      </c>
      <c r="J61" s="140">
        <f>IF(Formulaire!O65="","",Formulaire!O65)</f>
        <v/>
      </c>
      <c r="K61" s="140">
        <f>IF(Formulaire!P65="","",Formulaire!P65)</f>
        <v/>
      </c>
    </row>
    <row r="62" ht="15" customHeight="1" s="132">
      <c r="A62" s="140">
        <f>Formulaire!A66</f>
        <v/>
      </c>
      <c r="B62" s="140">
        <f>Formulaire!B66</f>
        <v/>
      </c>
      <c r="C62" s="140">
        <f>IF(Formulaire!C66="","",Formulaire!C66)</f>
        <v/>
      </c>
      <c r="D62" s="140">
        <f>Formulaire!D66</f>
        <v/>
      </c>
      <c r="E62" s="140">
        <f>IF(Formulaire!E66="","",Formulaire!E66)</f>
        <v/>
      </c>
      <c r="F62" s="183">
        <f>IF(Formulaire!F66="","",Formulaire!F66)</f>
        <v/>
      </c>
      <c r="G62" s="183">
        <f>IF(Formulaire!K66="","",Formulaire!K66)</f>
        <v/>
      </c>
      <c r="H62" s="183">
        <f>IF(Formulaire!G66="","",Formulaire!G66)</f>
        <v/>
      </c>
      <c r="I62" s="183">
        <f>IF(Formulaire!L66="","",Formulaire!L66)</f>
        <v/>
      </c>
      <c r="J62" s="140">
        <f>IF(Formulaire!O66="","",Formulaire!O66)</f>
        <v/>
      </c>
      <c r="K62" s="140">
        <f>IF(Formulaire!P66="","",Formulaire!P66)</f>
        <v/>
      </c>
    </row>
    <row r="63" ht="15" customHeight="1" s="132">
      <c r="A63" s="140">
        <f>Formulaire!A67</f>
        <v/>
      </c>
      <c r="B63" s="140">
        <f>Formulaire!B67</f>
        <v/>
      </c>
      <c r="C63" s="140">
        <f>IF(Formulaire!C67="","",Formulaire!C67)</f>
        <v/>
      </c>
      <c r="D63" s="140">
        <f>Formulaire!D67</f>
        <v/>
      </c>
      <c r="E63" s="140">
        <f>IF(Formulaire!E67="","",Formulaire!E67)</f>
        <v/>
      </c>
      <c r="F63" s="146">
        <f>IF(Formulaire!F67="","",Formulaire!F67)</f>
        <v/>
      </c>
      <c r="G63" s="146">
        <f>IF(Formulaire!K67="","",Formulaire!K67)</f>
        <v/>
      </c>
      <c r="H63" s="146">
        <f>IF(Formulaire!G67="","",Formulaire!G67)</f>
        <v/>
      </c>
      <c r="I63" s="146">
        <f>IF(Formulaire!L67="","",Formulaire!L67)</f>
        <v/>
      </c>
      <c r="J63" s="140">
        <f>IF(Formulaire!O67="","",Formulaire!O67)</f>
        <v/>
      </c>
      <c r="K63" s="140">
        <f>IF(Formulaire!P67="","",Formulaire!P67)</f>
        <v/>
      </c>
    </row>
    <row r="64" ht="15" customHeight="1" s="132">
      <c r="A64" s="140">
        <f>Formulaire!A68</f>
        <v/>
      </c>
      <c r="B64" s="140">
        <f>Formulaire!B68</f>
        <v/>
      </c>
      <c r="C64" s="140">
        <f>IF(Formulaire!C68="","",Formulaire!C68)</f>
        <v/>
      </c>
      <c r="D64" s="140">
        <f>Formulaire!D68</f>
        <v/>
      </c>
      <c r="E64" s="140">
        <f>IF(Formulaire!E68="","",Formulaire!E68)</f>
        <v/>
      </c>
      <c r="F64" s="183">
        <f>IF(Formulaire!F68="","",Formulaire!F68)</f>
        <v/>
      </c>
      <c r="G64" s="183">
        <f>IF(Formulaire!K68="","",Formulaire!K68)</f>
        <v/>
      </c>
      <c r="H64" s="183">
        <f>IF(Formulaire!G68="","",Formulaire!G68)</f>
        <v/>
      </c>
      <c r="I64" s="183">
        <f>IF(Formulaire!L68="","",Formulaire!L68)</f>
        <v/>
      </c>
      <c r="J64" s="140">
        <f>IF(Formulaire!O68="","",Formulaire!O68)</f>
        <v/>
      </c>
      <c r="K64" s="140">
        <f>IF(Formulaire!P68="","",Formulaire!P68)</f>
        <v/>
      </c>
    </row>
    <row r="65" ht="15" customHeight="1" s="132">
      <c r="A65" s="140">
        <f>Formulaire!A69</f>
        <v/>
      </c>
      <c r="B65" s="140">
        <f>Formulaire!B69</f>
        <v/>
      </c>
      <c r="C65" s="140">
        <f>IF(Formulaire!C69="","",Formulaire!C69)</f>
        <v/>
      </c>
      <c r="D65" s="140">
        <f>Formulaire!D69</f>
        <v/>
      </c>
      <c r="E65" s="140">
        <f>IF(Formulaire!E69="","",Formulaire!E69)</f>
        <v/>
      </c>
      <c r="F65" s="146">
        <f>IF(Formulaire!F69="","",Formulaire!F69)</f>
        <v/>
      </c>
      <c r="G65" s="146">
        <f>IF(Formulaire!K69="","",Formulaire!K69)</f>
        <v/>
      </c>
      <c r="H65" s="146">
        <f>IF(Formulaire!G69="","",Formulaire!G69)</f>
        <v/>
      </c>
      <c r="I65" s="146">
        <f>IF(Formulaire!L69="","",Formulaire!L69)</f>
        <v/>
      </c>
      <c r="J65" s="140">
        <f>IF(Formulaire!O69="","",Formulaire!O69)</f>
        <v/>
      </c>
      <c r="K65" s="140">
        <f>IF(Formulaire!P69="","",Formulaire!P69)</f>
        <v/>
      </c>
    </row>
    <row r="66" ht="15" customHeight="1" s="132">
      <c r="A66" s="140">
        <f>Formulaire!A70</f>
        <v/>
      </c>
      <c r="B66" s="140">
        <f>Formulaire!B70</f>
        <v/>
      </c>
      <c r="C66" s="140">
        <f>IF(Formulaire!C70="","",Formulaire!C70)</f>
        <v/>
      </c>
      <c r="D66" s="140">
        <f>Formulaire!D70</f>
        <v/>
      </c>
      <c r="E66" s="140">
        <f>IF(Formulaire!E70="","",Formulaire!E70)</f>
        <v/>
      </c>
      <c r="F66" s="140">
        <f>IF(Formulaire!F70="","",Formulaire!F70)</f>
        <v/>
      </c>
      <c r="G66" s="140">
        <f>IF(Formulaire!K70="","",Formulaire!K70)</f>
        <v/>
      </c>
      <c r="H66" s="140">
        <f>IF(Formulaire!G70="","",Formulaire!G70)</f>
        <v/>
      </c>
      <c r="I66" s="140">
        <f>IF(Formulaire!L70="","",Formulaire!L70)</f>
        <v/>
      </c>
      <c r="J66" s="140">
        <f>IF(Formulaire!O70="","",Formulaire!O70)</f>
        <v/>
      </c>
      <c r="K66" s="140">
        <f>IF(Formulaire!P70="","",Formulaire!P70)</f>
        <v/>
      </c>
    </row>
    <row r="67" ht="15" customHeight="1" s="132">
      <c r="A67" s="140">
        <f>Formulaire!A71</f>
        <v/>
      </c>
      <c r="B67" s="140">
        <f>Formulaire!B71</f>
        <v/>
      </c>
      <c r="C67" s="140">
        <f>IF(Formulaire!C71="","",Formulaire!C71)</f>
        <v/>
      </c>
      <c r="D67" s="140">
        <f>Formulaire!D71</f>
        <v/>
      </c>
      <c r="E67" s="140">
        <f>IF(Formulaire!E71="","",Formulaire!E71)</f>
        <v/>
      </c>
      <c r="F67" s="158">
        <f>IF(Formulaire!F71="","",Formulaire!F71)</f>
        <v/>
      </c>
      <c r="G67" s="158">
        <f>IF(Formulaire!K71="","",Formulaire!K71)</f>
        <v/>
      </c>
      <c r="H67" s="158">
        <f>IF(Formulaire!G71="","",Formulaire!G71)</f>
        <v/>
      </c>
      <c r="I67" s="158">
        <f>IF(Formulaire!L71="","",Formulaire!L71)</f>
        <v/>
      </c>
      <c r="J67" s="140">
        <f>IF(Formulaire!O71="","",Formulaire!O71)</f>
        <v/>
      </c>
      <c r="K67" s="140">
        <f>IF(Formulaire!P71="","",Formulaire!P71)</f>
        <v/>
      </c>
    </row>
    <row r="68" ht="15" customHeight="1" s="132">
      <c r="A68" s="140">
        <f>Formulaire!A72</f>
        <v/>
      </c>
      <c r="B68" s="140">
        <f>Formulaire!B72</f>
        <v/>
      </c>
      <c r="C68" s="140">
        <f>IF(Formulaire!C72="","",Formulaire!C72)</f>
        <v/>
      </c>
      <c r="D68" s="140">
        <f>Formulaire!D72</f>
        <v/>
      </c>
      <c r="E68" s="140">
        <f>IF(Formulaire!E72="","",Formulaire!E72)</f>
        <v/>
      </c>
      <c r="F68" s="158">
        <f>IF(Formulaire!F72="","",Formulaire!F72)</f>
        <v/>
      </c>
      <c r="G68" s="158">
        <f>IF(Formulaire!K72="","",Formulaire!K72)</f>
        <v/>
      </c>
      <c r="H68" s="158">
        <f>IF(Formulaire!G72="","",Formulaire!G72)</f>
        <v/>
      </c>
      <c r="I68" s="158">
        <f>IF(Formulaire!L72="","",Formulaire!L72)</f>
        <v/>
      </c>
      <c r="J68" s="140">
        <f>IF(Formulaire!O72="","",Formulaire!O72)</f>
        <v/>
      </c>
      <c r="K68" s="140">
        <f>IF(Formulaire!P72="","",Formulaire!P72)</f>
        <v/>
      </c>
    </row>
    <row r="69" ht="15" customHeight="1" s="132">
      <c r="A69" s="140">
        <f>Formulaire!A73</f>
        <v/>
      </c>
      <c r="B69" s="140">
        <f>Formulaire!B73</f>
        <v/>
      </c>
      <c r="C69" s="140">
        <f>IF(Formulaire!C73="","",Formulaire!C73)</f>
        <v/>
      </c>
      <c r="D69" s="140">
        <f>Formulaire!D73</f>
        <v/>
      </c>
      <c r="E69" s="140">
        <f>IF(Formulaire!E73="","",Formulaire!E73)</f>
        <v/>
      </c>
      <c r="F69" s="146">
        <f>IF(Formulaire!F73="","",Formulaire!F73)</f>
        <v/>
      </c>
      <c r="G69" s="146">
        <f>IF(Formulaire!K73="","",Formulaire!K73)</f>
        <v/>
      </c>
      <c r="H69" s="146">
        <f>IF(Formulaire!G73="","",Formulaire!G73)</f>
        <v/>
      </c>
      <c r="I69" s="146">
        <f>IF(Formulaire!L73="","",Formulaire!L73)</f>
        <v/>
      </c>
      <c r="J69" s="140">
        <f>IF(Formulaire!O73="","",Formulaire!O73)</f>
        <v/>
      </c>
      <c r="K69" s="140">
        <f>IF(Formulaire!P73="","",Formulaire!P73)</f>
        <v/>
      </c>
    </row>
    <row r="70" ht="15" customHeight="1" s="132">
      <c r="A70" s="140">
        <f>Formulaire!A74</f>
        <v/>
      </c>
      <c r="B70" s="140">
        <f>Formulaire!B74</f>
        <v/>
      </c>
      <c r="C70" s="140">
        <f>IF(Formulaire!C74="","",Formulaire!C74)</f>
        <v/>
      </c>
      <c r="D70" s="140">
        <f>Formulaire!D74</f>
        <v/>
      </c>
      <c r="E70" s="140">
        <f>IF(Formulaire!E74="","",Formulaire!E74)</f>
        <v/>
      </c>
      <c r="F70" s="158">
        <f>IF(Formulaire!F74="","",Formulaire!F74)</f>
        <v/>
      </c>
      <c r="G70" s="158">
        <f>IF(Formulaire!K74="","",Formulaire!K74)</f>
        <v/>
      </c>
      <c r="H70" s="158">
        <f>IF(Formulaire!G74="","",Formulaire!G74)</f>
        <v/>
      </c>
      <c r="I70" s="158">
        <f>IF(Formulaire!L74="","",Formulaire!L74)</f>
        <v/>
      </c>
      <c r="J70" s="140">
        <f>IF(Formulaire!O74="","",Formulaire!O74)</f>
        <v/>
      </c>
      <c r="K70" s="140">
        <f>IF(Formulaire!P74="","",Formulaire!P74)</f>
        <v/>
      </c>
    </row>
    <row r="71" ht="15" customHeight="1" s="132">
      <c r="A71" s="140">
        <f>Formulaire!A75</f>
        <v/>
      </c>
      <c r="B71" s="140">
        <f>Formulaire!B75</f>
        <v/>
      </c>
      <c r="C71" s="140">
        <f>IF(Formulaire!C75="","",Formulaire!C75)</f>
        <v/>
      </c>
      <c r="D71" s="140">
        <f>Formulaire!D75</f>
        <v/>
      </c>
      <c r="E71" s="140">
        <f>IF(Formulaire!E75="","",Formulaire!E75)</f>
        <v/>
      </c>
      <c r="F71" s="158">
        <f>IF(Formulaire!F75="","",Formulaire!F75)</f>
        <v/>
      </c>
      <c r="G71" s="158">
        <f>IF(Formulaire!K75="","",Formulaire!K75)</f>
        <v/>
      </c>
      <c r="H71" s="158">
        <f>IF(Formulaire!G75="","",Formulaire!G75)</f>
        <v/>
      </c>
      <c r="I71" s="158">
        <f>IF(Formulaire!L75="","",Formulaire!L75)</f>
        <v/>
      </c>
      <c r="J71" s="140">
        <f>IF(Formulaire!O75="","",Formulaire!O75)</f>
        <v/>
      </c>
      <c r="K71" s="140">
        <f>IF(Formulaire!P75="","",Formulaire!P75)</f>
        <v/>
      </c>
    </row>
    <row r="72" ht="15" customHeight="1" s="132">
      <c r="A72" s="140">
        <f>Formulaire!A76</f>
        <v/>
      </c>
      <c r="B72" s="140">
        <f>Formulaire!B76</f>
        <v/>
      </c>
      <c r="C72" s="140">
        <f>IF(Formulaire!C76="","",Formulaire!C76)</f>
        <v/>
      </c>
      <c r="D72" s="140">
        <f>Formulaire!D76</f>
        <v/>
      </c>
      <c r="E72" s="140">
        <f>IF(Formulaire!E76="","",Formulaire!E76)</f>
        <v/>
      </c>
      <c r="F72" s="146">
        <f>IF(Formulaire!F76="","",Formulaire!F76)</f>
        <v/>
      </c>
      <c r="G72" s="146">
        <f>IF(Formulaire!K76="","",Formulaire!K76)</f>
        <v/>
      </c>
      <c r="H72" s="146">
        <f>IF(Formulaire!G76="","",Formulaire!G76)</f>
        <v/>
      </c>
      <c r="I72" s="146">
        <f>IF(Formulaire!L76="","",Formulaire!L76)</f>
        <v/>
      </c>
      <c r="J72" s="140">
        <f>IF(Formulaire!O76="","",Formulaire!O76)</f>
        <v/>
      </c>
      <c r="K72" s="140">
        <f>IF(Formulaire!P76="","",Formulaire!P76)</f>
        <v/>
      </c>
    </row>
    <row r="73" ht="15" customHeight="1" s="132">
      <c r="A73" s="140">
        <f>Formulaire!A77</f>
        <v/>
      </c>
      <c r="B73" s="140">
        <f>Formulaire!B77</f>
        <v/>
      </c>
      <c r="C73" s="140">
        <f>IF(Formulaire!C77="","",Formulaire!C77)</f>
        <v/>
      </c>
      <c r="D73" s="140">
        <f>Formulaire!D77</f>
        <v/>
      </c>
      <c r="E73" s="140">
        <f>IF(Formulaire!E77="","",Formulaire!E77)</f>
        <v/>
      </c>
      <c r="F73" s="158">
        <f>IF(Formulaire!F77="","",Formulaire!F77)</f>
        <v/>
      </c>
      <c r="G73" s="158">
        <f>IF(Formulaire!K77="","",Formulaire!K77)</f>
        <v/>
      </c>
      <c r="H73" s="158">
        <f>IF(Formulaire!G77="","",Formulaire!G77)</f>
        <v/>
      </c>
      <c r="I73" s="158">
        <f>IF(Formulaire!L77="","",Formulaire!L77)</f>
        <v/>
      </c>
      <c r="J73" s="140">
        <f>IF(Formulaire!O77="","",Formulaire!O77)</f>
        <v/>
      </c>
      <c r="K73" s="140">
        <f>IF(Formulaire!P77="","",Formulaire!P77)</f>
        <v/>
      </c>
    </row>
    <row r="74" ht="15" customHeight="1" s="132">
      <c r="A74" s="140">
        <f>Formulaire!A78</f>
        <v/>
      </c>
      <c r="B74" s="140">
        <f>Formulaire!B78</f>
        <v/>
      </c>
      <c r="C74" s="140">
        <f>IF(Formulaire!C78="","",Formulaire!C78)</f>
        <v/>
      </c>
      <c r="D74" s="140">
        <f>Formulaire!D78</f>
        <v/>
      </c>
      <c r="E74" s="140">
        <f>IF(Formulaire!E78="","",Formulaire!E78)</f>
        <v/>
      </c>
      <c r="F74" s="158">
        <f>IF(Formulaire!F78="","",Formulaire!F78)</f>
        <v/>
      </c>
      <c r="G74" s="158">
        <f>IF(Formulaire!K78="","",Formulaire!K78)</f>
        <v/>
      </c>
      <c r="H74" s="158">
        <f>IF(Formulaire!G78="","",Formulaire!G78)</f>
        <v/>
      </c>
      <c r="I74" s="158">
        <f>IF(Formulaire!L78="","",Formulaire!L78)</f>
        <v/>
      </c>
      <c r="J74" s="140">
        <f>IF(Formulaire!O78="","",Formulaire!O78)</f>
        <v/>
      </c>
      <c r="K74" s="140">
        <f>IF(Formulaire!P78="","",Formulaire!P78)</f>
        <v/>
      </c>
    </row>
    <row r="75" ht="15" customHeight="1" s="132">
      <c r="A75" s="140">
        <f>Formulaire!A79</f>
        <v/>
      </c>
      <c r="B75" s="140">
        <f>Formulaire!B79</f>
        <v/>
      </c>
      <c r="C75" s="140">
        <f>IF(Formulaire!C79="","",Formulaire!C79)</f>
        <v/>
      </c>
      <c r="D75" s="140">
        <f>Formulaire!D79</f>
        <v/>
      </c>
      <c r="E75" s="140">
        <f>IF(Formulaire!E79="","",Formulaire!E79)</f>
        <v/>
      </c>
      <c r="F75" s="172">
        <f>IF(Formulaire!F79="","",Formulaire!F79)</f>
        <v/>
      </c>
      <c r="G75" s="172">
        <f>IF(Formulaire!K79="","",Formulaire!K79)</f>
        <v/>
      </c>
      <c r="H75" s="172">
        <f>IF(Formulaire!G79="","",Formulaire!G79)</f>
        <v/>
      </c>
      <c r="I75" s="172">
        <f>IF(Formulaire!L79="","",Formulaire!L79)</f>
        <v/>
      </c>
      <c r="J75" s="140">
        <f>IF(Formulaire!O79="","",Formulaire!O79)</f>
        <v/>
      </c>
      <c r="K75" s="140">
        <f>IF(Formulaire!P79="","",Formulaire!P79)</f>
        <v/>
      </c>
    </row>
    <row r="76" ht="15" customHeight="1" s="132">
      <c r="A76" s="140">
        <f>Formulaire!A80</f>
        <v/>
      </c>
      <c r="B76" s="140">
        <f>Formulaire!B80</f>
        <v/>
      </c>
      <c r="C76" s="140">
        <f>IF(Formulaire!C80="","",Formulaire!C80)</f>
        <v/>
      </c>
      <c r="D76" s="140">
        <f>Formulaire!D80</f>
        <v/>
      </c>
      <c r="E76" s="140">
        <f>IF(Formulaire!E80="","",Formulaire!E80)</f>
        <v/>
      </c>
      <c r="F76" s="146">
        <f>IF(Formulaire!F80="","",Formulaire!F80)</f>
        <v/>
      </c>
      <c r="G76" s="146">
        <f>IF(Formulaire!K80="","",Formulaire!K80)</f>
        <v/>
      </c>
      <c r="H76" s="146">
        <f>IF(Formulaire!G80="","",Formulaire!G80)</f>
        <v/>
      </c>
      <c r="I76" s="146">
        <f>IF(Formulaire!L80="","",Formulaire!L80)</f>
        <v/>
      </c>
      <c r="J76" s="140">
        <f>IF(Formulaire!O80="","",Formulaire!O80)</f>
        <v/>
      </c>
      <c r="K76" s="140">
        <f>IF(Formulaire!P80="","",Formulaire!P80)</f>
        <v/>
      </c>
    </row>
    <row r="77" ht="15" customHeight="1" s="132">
      <c r="A77" s="140">
        <f>Formulaire!A81</f>
        <v/>
      </c>
      <c r="B77" s="140">
        <f>Formulaire!B81</f>
        <v/>
      </c>
      <c r="C77" s="140">
        <f>IF(Formulaire!C81="","",Formulaire!C81)</f>
        <v/>
      </c>
      <c r="D77" s="140">
        <f>Formulaire!D81</f>
        <v/>
      </c>
      <c r="E77" s="140">
        <f>IF(Formulaire!E81="","",Formulaire!E81)</f>
        <v/>
      </c>
      <c r="F77" s="162">
        <f>IF(Formulaire!F81="","",Formulaire!F81)</f>
        <v/>
      </c>
      <c r="G77" s="162">
        <f>IF(Formulaire!K81="","",Formulaire!K81)</f>
        <v/>
      </c>
      <c r="H77" s="162">
        <f>IF(Formulaire!G81="","",Formulaire!G81)</f>
        <v/>
      </c>
      <c r="I77" s="162">
        <f>IF(Formulaire!L81="","",Formulaire!L81)</f>
        <v/>
      </c>
      <c r="J77" s="140">
        <f>IF(Formulaire!O81="","",Formulaire!O81)</f>
        <v/>
      </c>
      <c r="K77" s="140">
        <f>IF(Formulaire!P81="","",Formulaire!P81)</f>
        <v/>
      </c>
    </row>
    <row r="78" ht="15" customHeight="1" s="132">
      <c r="A78" s="140">
        <f>Formulaire!A82</f>
        <v/>
      </c>
      <c r="B78" s="140">
        <f>Formulaire!B82</f>
        <v/>
      </c>
      <c r="C78" s="140">
        <f>IF(Formulaire!C82="","",Formulaire!C82)</f>
        <v/>
      </c>
      <c r="D78" s="140">
        <f>Formulaire!D82</f>
        <v/>
      </c>
      <c r="E78" s="140">
        <f>IF(Formulaire!E82="","",Formulaire!E82)</f>
        <v/>
      </c>
      <c r="F78" s="245">
        <f>IF(Formulaire!F82="","",Formulaire!F82)</f>
        <v/>
      </c>
      <c r="G78" s="245">
        <f>IF(Formulaire!K82="","",Formulaire!K82)</f>
        <v/>
      </c>
      <c r="H78" s="245">
        <f>IF(Formulaire!G82="","",Formulaire!G82)</f>
        <v/>
      </c>
      <c r="I78" s="245">
        <f>IF(Formulaire!L82="","",Formulaire!L82)</f>
        <v/>
      </c>
      <c r="J78" s="140">
        <f>IF(Formulaire!O82="","",Formulaire!O82)</f>
        <v/>
      </c>
      <c r="K78" s="140">
        <f>IF(Formulaire!P82="","",Formulaire!P82)</f>
        <v/>
      </c>
    </row>
    <row r="79" ht="15" customHeight="1" s="132">
      <c r="A79" s="140">
        <f>Formulaire!A83</f>
        <v/>
      </c>
      <c r="B79" s="140">
        <f>Formulaire!B83</f>
        <v/>
      </c>
      <c r="C79" s="140">
        <f>IF(Formulaire!C83="","",Formulaire!C83)</f>
        <v/>
      </c>
      <c r="D79" s="140">
        <f>Formulaire!D83</f>
        <v/>
      </c>
      <c r="E79" s="140">
        <f>IF(Formulaire!E83="","",Formulaire!E83)</f>
        <v/>
      </c>
      <c r="F79" s="245">
        <f>IF(Formulaire!F83="","",Formulaire!F83)</f>
        <v/>
      </c>
      <c r="G79" s="245">
        <f>IF(Formulaire!K83="","",Formulaire!K83)</f>
        <v/>
      </c>
      <c r="H79" s="245">
        <f>IF(Formulaire!G83="","",Formulaire!G83)</f>
        <v/>
      </c>
      <c r="I79" s="245">
        <f>IF(Formulaire!L83="","",Formulaire!L83)</f>
        <v/>
      </c>
      <c r="J79" s="140">
        <f>IF(Formulaire!O83="","",Formulaire!O83)</f>
        <v/>
      </c>
      <c r="K79" s="140">
        <f>IF(Formulaire!P83="","",Formulaire!P83)</f>
        <v/>
      </c>
    </row>
    <row r="80" ht="15" customHeight="1" s="132">
      <c r="A80" s="140">
        <f>Formulaire!A84</f>
        <v/>
      </c>
      <c r="B80" s="140">
        <f>Formulaire!B84</f>
        <v/>
      </c>
      <c r="C80" s="140">
        <f>IF(Formulaire!C84="","",Formulaire!C84)</f>
        <v/>
      </c>
      <c r="D80" s="140">
        <f>Formulaire!D84</f>
        <v/>
      </c>
      <c r="E80" s="140">
        <f>IF(Formulaire!E84="","",Formulaire!E84)</f>
        <v/>
      </c>
      <c r="F80" s="245">
        <f>IF(Formulaire!F84="","",Formulaire!F84)</f>
        <v/>
      </c>
      <c r="G80" s="245">
        <f>IF(Formulaire!K84="","",Formulaire!K84)</f>
        <v/>
      </c>
      <c r="H80" s="245">
        <f>IF(Formulaire!G84="","",Formulaire!G84)</f>
        <v/>
      </c>
      <c r="I80" s="245">
        <f>IF(Formulaire!L84="","",Formulaire!L84)</f>
        <v/>
      </c>
      <c r="J80" s="140">
        <f>IF(Formulaire!O84="","",Formulaire!O84)</f>
        <v/>
      </c>
      <c r="K80" s="140">
        <f>IF(Formulaire!P84="","",Formulaire!P84)</f>
        <v/>
      </c>
    </row>
    <row r="81" ht="15" customHeight="1" s="132">
      <c r="A81" s="140">
        <f>Formulaire!A86</f>
        <v/>
      </c>
      <c r="B81" s="140">
        <f>Formulaire!B86</f>
        <v/>
      </c>
      <c r="C81" s="140">
        <f>IF(Formulaire!C86="","",Formulaire!C86)</f>
        <v/>
      </c>
      <c r="D81" s="140">
        <f>Formulaire!D86</f>
        <v/>
      </c>
      <c r="E81" s="140">
        <f>IF(Formulaire!E86="","",Formulaire!E86)</f>
        <v/>
      </c>
      <c r="F81" s="245">
        <f>IF(Formulaire!F86="","",Formulaire!F86)</f>
        <v/>
      </c>
      <c r="G81" s="245">
        <f>IF(Formulaire!K86="","",Formulaire!K86)</f>
        <v/>
      </c>
      <c r="H81" s="245">
        <f>IF(Formulaire!G86="","",Formulaire!G86)</f>
        <v/>
      </c>
      <c r="I81" s="245">
        <f>IF(Formulaire!L86="","",Formulaire!L86)</f>
        <v/>
      </c>
      <c r="J81" s="140">
        <f>IF(Formulaire!O86="","",Formulaire!O86)</f>
        <v/>
      </c>
      <c r="K81" s="140">
        <f>IF(Formulaire!P86="","",Formulaire!P86)</f>
        <v/>
      </c>
    </row>
    <row r="82" ht="15" customHeight="1" s="132">
      <c r="A82" s="140">
        <f>Formulaire!A87</f>
        <v/>
      </c>
      <c r="B82" s="140">
        <f>Formulaire!B87</f>
        <v/>
      </c>
      <c r="C82" s="140">
        <f>IF(Formulaire!C87="","",Formulaire!C87)</f>
        <v/>
      </c>
      <c r="D82" s="140">
        <f>Formulaire!D87</f>
        <v/>
      </c>
      <c r="E82" s="140">
        <f>IF(Formulaire!E87="","",Formulaire!E87)</f>
        <v/>
      </c>
      <c r="F82" s="245">
        <f>IF(Formulaire!F87="","",Formulaire!F87)</f>
        <v/>
      </c>
      <c r="G82" s="245">
        <f>IF(Formulaire!K87="","",Formulaire!K87)</f>
        <v/>
      </c>
      <c r="H82" s="245">
        <f>IF(Formulaire!G87="","",Formulaire!G87)</f>
        <v/>
      </c>
      <c r="I82" s="245">
        <f>IF(Formulaire!L87="","",Formulaire!L87)</f>
        <v/>
      </c>
      <c r="J82" s="140">
        <f>IF(Formulaire!O87="","",Formulaire!O87)</f>
        <v/>
      </c>
      <c r="K82" s="140">
        <f>IF(Formulaire!P87="","",Formulaire!P87)</f>
        <v/>
      </c>
    </row>
    <row r="83" ht="15" customHeight="1" s="132">
      <c r="A83" s="140">
        <f>Formulaire!A88</f>
        <v/>
      </c>
      <c r="B83" s="140">
        <f>Formulaire!B88</f>
        <v/>
      </c>
      <c r="C83" s="140">
        <f>IF(Formulaire!C88="","",Formulaire!C88)</f>
        <v/>
      </c>
      <c r="D83" s="140">
        <f>Formulaire!D88</f>
        <v/>
      </c>
      <c r="E83" s="140">
        <f>IF(Formulaire!E88="","",Formulaire!E88)</f>
        <v/>
      </c>
      <c r="F83" s="245">
        <f>IF(Formulaire!F88="","",Formulaire!F88)</f>
        <v/>
      </c>
      <c r="G83" s="245">
        <f>IF(Formulaire!K88="","",Formulaire!K88)</f>
        <v/>
      </c>
      <c r="H83" s="245">
        <f>IF(Formulaire!G88="","",Formulaire!G88)</f>
        <v/>
      </c>
      <c r="I83" s="245">
        <f>IF(Formulaire!L88="","",Formulaire!L88)</f>
        <v/>
      </c>
      <c r="J83" s="140">
        <f>IF(Formulaire!O88="","",Formulaire!O88)</f>
        <v/>
      </c>
      <c r="K83" s="140">
        <f>IF(Formulaire!P88="","",Formulaire!P88)</f>
        <v/>
      </c>
    </row>
    <row r="84" ht="15" customHeight="1" s="132">
      <c r="A84" s="140">
        <f>Formulaire!A89</f>
        <v/>
      </c>
      <c r="B84" s="140">
        <f>Formulaire!B89</f>
        <v/>
      </c>
      <c r="C84" s="140">
        <f>IF(Formulaire!C89="","",Formulaire!C89)</f>
        <v/>
      </c>
      <c r="D84" s="140">
        <f>Formulaire!D89</f>
        <v/>
      </c>
      <c r="E84" s="140">
        <f>IF(Formulaire!E89="","",Formulaire!E89)</f>
        <v/>
      </c>
      <c r="F84" s="146">
        <f>IF(Formulaire!F89="","",Formulaire!F89)</f>
        <v/>
      </c>
      <c r="G84" s="146">
        <f>IF(Formulaire!K89="","",Formulaire!K89)</f>
        <v/>
      </c>
      <c r="H84" s="146">
        <f>IF(Formulaire!G89="","",Formulaire!G89)</f>
        <v/>
      </c>
      <c r="I84" s="146">
        <f>IF(Formulaire!L89="","",Formulaire!L89)</f>
        <v/>
      </c>
      <c r="J84" s="140">
        <f>IF(Formulaire!O89="","",Formulaire!O89)</f>
        <v/>
      </c>
      <c r="K84" s="140">
        <f>IF(Formulaire!P89="","",Formulaire!P89)</f>
        <v/>
      </c>
    </row>
    <row r="85" ht="15" customHeight="1" s="132">
      <c r="A85" s="140">
        <f>Formulaire!A90</f>
        <v/>
      </c>
      <c r="B85" s="140">
        <f>Formulaire!B90</f>
        <v/>
      </c>
      <c r="C85" s="140">
        <f>IF(Formulaire!C90="","",Formulaire!C90)</f>
        <v/>
      </c>
      <c r="D85" s="140">
        <f>Formulaire!D90</f>
        <v/>
      </c>
      <c r="E85" s="140">
        <f>IF(Formulaire!E90="","",Formulaire!E90)</f>
        <v/>
      </c>
      <c r="F85" s="146">
        <f>IF(Formulaire!F90="","",Formulaire!F90)</f>
        <v/>
      </c>
      <c r="G85" s="146">
        <f>IF(Formulaire!K90="","",Formulaire!K90)</f>
        <v/>
      </c>
      <c r="H85" s="146">
        <f>IF(Formulaire!G90="","",Formulaire!G90)</f>
        <v/>
      </c>
      <c r="I85" s="146">
        <f>IF(Formulaire!L90="","",Formulaire!L90)</f>
        <v/>
      </c>
      <c r="J85" s="140">
        <f>IF(Formulaire!O90="","",Formulaire!O90)</f>
        <v/>
      </c>
      <c r="K85" s="140">
        <f>IF(Formulaire!P90="","",Formulaire!P90)</f>
        <v/>
      </c>
    </row>
    <row r="86" ht="15" customHeight="1" s="132">
      <c r="A86" s="140">
        <f>Formulaire!A91</f>
        <v/>
      </c>
      <c r="B86" s="140">
        <f>Formulaire!B91</f>
        <v/>
      </c>
      <c r="C86" s="140">
        <f>IF(Formulaire!C91="","",Formulaire!C91)</f>
        <v/>
      </c>
      <c r="D86" s="140">
        <f>Formulaire!D91</f>
        <v/>
      </c>
      <c r="E86" s="140">
        <f>IF(Formulaire!E91="","",Formulaire!E91)</f>
        <v/>
      </c>
      <c r="F86" s="140">
        <f>IF(Formulaire!F91="","",Formulaire!F91)</f>
        <v/>
      </c>
      <c r="G86" s="140">
        <f>IF(Formulaire!K91="","",Formulaire!K91)</f>
        <v/>
      </c>
      <c r="H86" s="140">
        <f>IF(Formulaire!G91="","",Formulaire!G91)</f>
        <v/>
      </c>
      <c r="I86" s="140">
        <f>IF(Formulaire!L91="","",Formulaire!L91)</f>
        <v/>
      </c>
      <c r="J86" s="140">
        <f>IF(Formulaire!O91="","",Formulaire!O91)</f>
        <v/>
      </c>
      <c r="K86" s="140">
        <f>IF(Formulaire!P91="","",Formulaire!P91)</f>
        <v/>
      </c>
    </row>
    <row r="87" ht="15" customHeight="1" s="132">
      <c r="A87" s="140">
        <f>Formulaire!A92</f>
        <v/>
      </c>
      <c r="B87" s="140">
        <f>Formulaire!B92</f>
        <v/>
      </c>
      <c r="C87" s="140">
        <f>IF(Formulaire!C92="","",Formulaire!C92)</f>
        <v/>
      </c>
      <c r="D87" s="140">
        <f>Formulaire!D92</f>
        <v/>
      </c>
      <c r="E87" s="140">
        <f>IF(Formulaire!E92="","",Formulaire!E92)</f>
        <v/>
      </c>
      <c r="F87" s="189">
        <f>IF(Formulaire!F92="","",Formulaire!F92)</f>
        <v/>
      </c>
      <c r="G87" s="189">
        <f>IF(Formulaire!K92="","",Formulaire!K92)</f>
        <v/>
      </c>
      <c r="H87" s="189">
        <f>IF(Formulaire!G92="","",Formulaire!G92)</f>
        <v/>
      </c>
      <c r="I87" s="189">
        <f>IF(Formulaire!L92="","",Formulaire!L92)</f>
        <v/>
      </c>
      <c r="J87" s="140">
        <f>IF(Formulaire!O92="","",Formulaire!O92)</f>
        <v/>
      </c>
      <c r="K87" s="140">
        <f>IF(Formulaire!P92="","",Formulaire!P92)</f>
        <v/>
      </c>
    </row>
    <row r="88" ht="15" customHeight="1" s="132">
      <c r="A88" s="140">
        <f>Formulaire!A93</f>
        <v/>
      </c>
      <c r="B88" s="140">
        <f>Formulaire!B93</f>
        <v/>
      </c>
      <c r="C88" s="140">
        <f>IF(Formulaire!C93="","",Formulaire!C93)</f>
        <v/>
      </c>
      <c r="D88" s="140">
        <f>Formulaire!D93</f>
        <v/>
      </c>
      <c r="E88" s="140">
        <f>IF(Formulaire!E93="","",Formulaire!E93)</f>
        <v/>
      </c>
      <c r="F88" s="140">
        <f>IF(Formulaire!F93="","",Formulaire!F93)</f>
        <v/>
      </c>
      <c r="G88" s="140">
        <f>IF(Formulaire!K93="","",Formulaire!K93)</f>
        <v/>
      </c>
      <c r="H88" s="140">
        <f>IF(Formulaire!G93="","",Formulaire!G93)</f>
        <v/>
      </c>
      <c r="I88" s="140">
        <f>IF(Formulaire!L93="","",Formulaire!L93)</f>
        <v/>
      </c>
      <c r="J88" s="140">
        <f>IF(Formulaire!O93="","",Formulaire!O93)</f>
        <v/>
      </c>
      <c r="K88" s="140">
        <f>IF(Formulaire!P93="","",Formulaire!P93)</f>
        <v/>
      </c>
    </row>
    <row r="89" ht="15" customHeight="1" s="132">
      <c r="A89" s="140">
        <f>Formulaire!A94</f>
        <v/>
      </c>
      <c r="B89" s="140">
        <f>Formulaire!B94</f>
        <v/>
      </c>
      <c r="C89" s="140">
        <f>IF(Formulaire!C94="","",Formulaire!C94)</f>
        <v/>
      </c>
      <c r="D89" s="140">
        <f>Formulaire!D94</f>
        <v/>
      </c>
      <c r="E89" s="140">
        <f>IF(Formulaire!E94="","",Formulaire!E94)</f>
        <v/>
      </c>
      <c r="F89" s="140">
        <f>IF(Formulaire!F94="","",Formulaire!F94)</f>
        <v/>
      </c>
      <c r="G89" s="140">
        <f>IF(Formulaire!K94="","",Formulaire!K94)</f>
        <v/>
      </c>
      <c r="H89" s="140">
        <f>IF(Formulaire!G94="","",Formulaire!G94)</f>
        <v/>
      </c>
      <c r="I89" s="140">
        <f>IF(Formulaire!L94="","",Formulaire!L94)</f>
        <v/>
      </c>
      <c r="J89" s="140">
        <f>IF(Formulaire!O94="","",Formulaire!O94)</f>
        <v/>
      </c>
      <c r="K89" s="140">
        <f>IF(Formulaire!P94="","",Formulaire!P94)</f>
        <v/>
      </c>
    </row>
    <row r="90" ht="15" customHeight="1" s="132">
      <c r="A90" s="140">
        <f>Formulaire!A95</f>
        <v/>
      </c>
      <c r="B90" s="140">
        <f>Formulaire!B95</f>
        <v/>
      </c>
      <c r="C90" s="140">
        <f>IF(Formulaire!C95="","",Formulaire!C95)</f>
        <v/>
      </c>
      <c r="D90" s="140">
        <f>Formulaire!D95</f>
        <v/>
      </c>
      <c r="E90" s="140">
        <f>IF(Formulaire!E95="","",Formulaire!E95)</f>
        <v/>
      </c>
      <c r="F90" s="246">
        <f>IF(Formulaire!F95="","",Formulaire!F95)</f>
        <v/>
      </c>
      <c r="G90" s="246">
        <f>IF(Formulaire!K95="","",Formulaire!K95)</f>
        <v/>
      </c>
      <c r="H90" s="246">
        <f>IF(Formulaire!G95="","",Formulaire!G95)</f>
        <v/>
      </c>
      <c r="I90" s="246">
        <f>IF(Formulaire!L95="","",Formulaire!L95)</f>
        <v/>
      </c>
      <c r="J90" s="140">
        <f>IF(Formulaire!O95="","",Formulaire!O95)</f>
        <v/>
      </c>
      <c r="K90" s="140">
        <f>IF(Formulaire!P95="","",Formulaire!P95)</f>
        <v/>
      </c>
    </row>
    <row r="91" ht="15" customHeight="1" s="132">
      <c r="A91" s="140">
        <f>Formulaire!A96</f>
        <v/>
      </c>
      <c r="B91" s="140">
        <f>Formulaire!B96</f>
        <v/>
      </c>
      <c r="C91" s="140">
        <f>IF(Formulaire!C96="","",Formulaire!C96)</f>
        <v/>
      </c>
      <c r="D91" s="140">
        <f>Formulaire!D96</f>
        <v/>
      </c>
      <c r="E91" s="140">
        <f>IF(Formulaire!E96="","",Formulaire!E96)</f>
        <v/>
      </c>
      <c r="F91" s="246">
        <f>IF(Formulaire!F96="","",Formulaire!F96)</f>
        <v/>
      </c>
      <c r="G91" s="246">
        <f>IF(Formulaire!K96="","",Formulaire!K96)</f>
        <v/>
      </c>
      <c r="H91" s="246">
        <f>IF(Formulaire!G96="","",Formulaire!G96)</f>
        <v/>
      </c>
      <c r="I91" s="246">
        <f>IF(Formulaire!L96="","",Formulaire!L96)</f>
        <v/>
      </c>
      <c r="J91" s="140">
        <f>IF(Formulaire!O96="","",Formulaire!O96)</f>
        <v/>
      </c>
      <c r="K91" s="140">
        <f>IF(Formulaire!P96="","",Formulaire!P96)</f>
        <v/>
      </c>
    </row>
    <row r="92" ht="15" customHeight="1" s="132">
      <c r="A92" s="140">
        <f>Formulaire!A97</f>
        <v/>
      </c>
      <c r="B92" s="140">
        <f>Formulaire!B97</f>
        <v/>
      </c>
      <c r="C92" s="140">
        <f>IF(Formulaire!C97="","",Formulaire!C97)</f>
        <v/>
      </c>
      <c r="D92" s="140">
        <f>Formulaire!D97</f>
        <v/>
      </c>
      <c r="E92" s="140">
        <f>IF(Formulaire!E97="","",Formulaire!E97)</f>
        <v/>
      </c>
      <c r="F92" s="146">
        <f>IF(Formulaire!F97="","",Formulaire!F97)</f>
        <v/>
      </c>
      <c r="G92" s="146">
        <f>IF(Formulaire!K97="","",Formulaire!K97)</f>
        <v/>
      </c>
      <c r="H92" s="146">
        <f>IF(Formulaire!G97="","",Formulaire!G97)</f>
        <v/>
      </c>
      <c r="I92" s="146">
        <f>IF(Formulaire!L97="","",Formulaire!L97)</f>
        <v/>
      </c>
      <c r="J92" s="140">
        <f>IF(Formulaire!O97="","",Formulaire!O97)</f>
        <v/>
      </c>
      <c r="K92" s="140">
        <f>IF(Formulaire!P97="","",Formulaire!P97)</f>
        <v/>
      </c>
    </row>
    <row r="93" ht="15" customHeight="1" s="132">
      <c r="A93" s="140">
        <f>Formulaire!A98</f>
        <v/>
      </c>
      <c r="B93" s="140">
        <f>Formulaire!B98</f>
        <v/>
      </c>
      <c r="C93" s="140">
        <f>IF(Formulaire!C98="","",Formulaire!C98)</f>
        <v/>
      </c>
      <c r="D93" s="140">
        <f>Formulaire!D98</f>
        <v/>
      </c>
      <c r="E93" s="140">
        <f>IF(Formulaire!E98="","",Formulaire!E98)</f>
        <v/>
      </c>
      <c r="F93" s="158">
        <f>IF(Formulaire!F98="","",Formulaire!F98)</f>
        <v/>
      </c>
      <c r="G93" s="158">
        <f>IF(Formulaire!K98="","",Formulaire!K98)</f>
        <v/>
      </c>
      <c r="H93" s="158">
        <f>IF(Formulaire!G98="","",Formulaire!G98)</f>
        <v/>
      </c>
      <c r="I93" s="158">
        <f>IF(Formulaire!L98="","",Formulaire!L98)</f>
        <v/>
      </c>
      <c r="J93" s="140">
        <f>IF(Formulaire!O98="","",Formulaire!O98)</f>
        <v/>
      </c>
      <c r="K93" s="140">
        <f>IF(Formulaire!P98="","",Formulaire!P98)</f>
        <v/>
      </c>
    </row>
    <row r="94" ht="15" customHeight="1" s="132">
      <c r="A94" s="140">
        <f>Formulaire!A99</f>
        <v/>
      </c>
      <c r="B94" s="140">
        <f>Formulaire!B99</f>
        <v/>
      </c>
      <c r="C94" s="140">
        <f>IF(Formulaire!C99="","",Formulaire!C99)</f>
        <v/>
      </c>
      <c r="D94" s="140">
        <f>Formulaire!D99</f>
        <v/>
      </c>
      <c r="E94" s="140">
        <f>IF(Formulaire!E99="","",Formulaire!E99)</f>
        <v/>
      </c>
      <c r="F94" s="158">
        <f>IF(Formulaire!F99="","",Formulaire!F99)</f>
        <v/>
      </c>
      <c r="G94" s="158">
        <f>IF(Formulaire!K99="","",Formulaire!K99)</f>
        <v/>
      </c>
      <c r="H94" s="158">
        <f>IF(Formulaire!G99="","",Formulaire!G99)</f>
        <v/>
      </c>
      <c r="I94" s="158">
        <f>IF(Formulaire!L99="","",Formulaire!L99)</f>
        <v/>
      </c>
      <c r="J94" s="140">
        <f>IF(Formulaire!O99="","",Formulaire!O99)</f>
        <v/>
      </c>
      <c r="K94" s="140">
        <f>IF(Formulaire!P99="","",Formulaire!P99)</f>
        <v/>
      </c>
    </row>
    <row r="95" ht="15" customHeight="1" s="132">
      <c r="A95" s="140">
        <f>Formulaire!A100</f>
        <v/>
      </c>
      <c r="B95" s="140">
        <f>Formulaire!B100</f>
        <v/>
      </c>
      <c r="C95" s="140">
        <f>IF(Formulaire!C100="","",Formulaire!C100)</f>
        <v/>
      </c>
      <c r="D95" s="140">
        <f>Formulaire!D100</f>
        <v/>
      </c>
      <c r="E95" s="140">
        <f>IF(Formulaire!E100="","",Formulaire!E100)</f>
        <v/>
      </c>
      <c r="F95" s="146">
        <f>IF(Formulaire!F100="","",Formulaire!F100)</f>
        <v/>
      </c>
      <c r="G95" s="146">
        <f>IF(Formulaire!K100="","",Formulaire!K100)</f>
        <v/>
      </c>
      <c r="H95" s="146">
        <f>IF(Formulaire!G100="","",Formulaire!G100)</f>
        <v/>
      </c>
      <c r="I95" s="146">
        <f>IF(Formulaire!L100="","",Formulaire!L100)</f>
        <v/>
      </c>
      <c r="J95" s="140">
        <f>IF(Formulaire!O100="","",Formulaire!O100)</f>
        <v/>
      </c>
      <c r="K95" s="140">
        <f>IF(Formulaire!P100="","",Formulaire!P100)</f>
        <v/>
      </c>
    </row>
    <row r="96" ht="15" customHeight="1" s="132">
      <c r="A96" s="140">
        <f>Formulaire!A101</f>
        <v/>
      </c>
      <c r="B96" s="140">
        <f>Formulaire!B101</f>
        <v/>
      </c>
      <c r="C96" s="140">
        <f>IF(Formulaire!C101="","",Formulaire!C101)</f>
        <v/>
      </c>
      <c r="D96" s="140">
        <f>Formulaire!D101</f>
        <v/>
      </c>
      <c r="E96" s="140">
        <f>IF(Formulaire!E101="","",Formulaire!E101)</f>
        <v/>
      </c>
      <c r="F96" s="189">
        <f>IF(Formulaire!F101="","",Formulaire!F101)</f>
        <v/>
      </c>
      <c r="G96" s="189">
        <f>IF(Formulaire!K101="","",Formulaire!K101)</f>
        <v/>
      </c>
      <c r="H96" s="189">
        <f>IF(Formulaire!G101="","",Formulaire!G101)</f>
        <v/>
      </c>
      <c r="I96" s="189">
        <f>IF(Formulaire!L101="","",Formulaire!L101)</f>
        <v/>
      </c>
      <c r="J96" s="140">
        <f>IF(Formulaire!O101="","",Formulaire!O101)</f>
        <v/>
      </c>
      <c r="K96" s="140">
        <f>IF(Formulaire!P101="","",Formulaire!P101)</f>
        <v/>
      </c>
    </row>
    <row r="97" ht="15" customHeight="1" s="132">
      <c r="A97" s="140">
        <f>Formulaire!A102</f>
        <v/>
      </c>
      <c r="B97" s="140">
        <f>Formulaire!B102</f>
        <v/>
      </c>
      <c r="C97" s="140">
        <f>IF(Formulaire!C102="","",Formulaire!C102)</f>
        <v/>
      </c>
      <c r="D97" s="140">
        <f>Formulaire!D102</f>
        <v/>
      </c>
      <c r="E97" s="140">
        <f>IF(Formulaire!E102="","",Formulaire!E102)</f>
        <v/>
      </c>
      <c r="F97" s="194">
        <f>IF(Formulaire!F102="","",Formulaire!F102)</f>
        <v/>
      </c>
      <c r="G97" s="194">
        <f>IF(Formulaire!K102="","",Formulaire!K102)</f>
        <v/>
      </c>
      <c r="H97" s="194">
        <f>IF(Formulaire!G102="","",Formulaire!G102)</f>
        <v/>
      </c>
      <c r="I97" s="194">
        <f>IF(Formulaire!L102="","",Formulaire!L102)</f>
        <v/>
      </c>
      <c r="J97" s="140">
        <f>IF(Formulaire!O102="","",Formulaire!O102)</f>
        <v/>
      </c>
      <c r="K97" s="140">
        <f>IF(Formulaire!P102="","",Formulaire!P102)</f>
        <v/>
      </c>
    </row>
    <row r="98" ht="15" customHeight="1" s="132">
      <c r="A98" s="140">
        <f>Formulaire!A103</f>
        <v/>
      </c>
      <c r="B98" s="140">
        <f>Formulaire!B103</f>
        <v/>
      </c>
      <c r="C98" s="140">
        <f>IF(Formulaire!C103="","",Formulaire!C103)</f>
        <v/>
      </c>
      <c r="D98" s="140">
        <f>Formulaire!D103</f>
        <v/>
      </c>
      <c r="E98" s="140">
        <f>IF(Formulaire!E103="","",Formulaire!E103)</f>
        <v/>
      </c>
      <c r="F98" s="194">
        <f>IF(Formulaire!F103="","",Formulaire!F103)</f>
        <v/>
      </c>
      <c r="G98" s="194">
        <f>IF(Formulaire!K103="","",Formulaire!K103)</f>
        <v/>
      </c>
      <c r="H98" s="194">
        <f>IF(Formulaire!G103="","",Formulaire!G103)</f>
        <v/>
      </c>
      <c r="I98" s="194">
        <f>IF(Formulaire!L103="","",Formulaire!L103)</f>
        <v/>
      </c>
      <c r="J98" s="140">
        <f>IF(Formulaire!O103="","",Formulaire!O103)</f>
        <v/>
      </c>
      <c r="K98" s="140">
        <f>IF(Formulaire!P103="","",Formulaire!P103)</f>
        <v/>
      </c>
    </row>
    <row r="99" ht="15" customHeight="1" s="132">
      <c r="A99" s="140">
        <f>Formulaire!A104</f>
        <v/>
      </c>
      <c r="B99" s="140">
        <f>Formulaire!B104</f>
        <v/>
      </c>
      <c r="C99" s="140">
        <f>IF(Formulaire!C104="","",Formulaire!C104)</f>
        <v/>
      </c>
      <c r="D99" s="140">
        <f>Formulaire!D104</f>
        <v/>
      </c>
      <c r="E99" s="140">
        <f>IF(Formulaire!E104="","",Formulaire!E104)</f>
        <v/>
      </c>
      <c r="F99" s="146">
        <f>IF(Formulaire!F104="","",Formulaire!F104)</f>
        <v/>
      </c>
      <c r="G99" s="146">
        <f>IF(Formulaire!K104="","",Formulaire!K104)</f>
        <v/>
      </c>
      <c r="H99" s="146">
        <f>IF(Formulaire!G104="","",Formulaire!G104)</f>
        <v/>
      </c>
      <c r="I99" s="146">
        <f>IF(Formulaire!L104="","",Formulaire!L104)</f>
        <v/>
      </c>
      <c r="J99" s="140">
        <f>IF(Formulaire!O104="","",Formulaire!O104)</f>
        <v/>
      </c>
      <c r="K99" s="140">
        <f>IF(Formulaire!P104="","",Formulaire!P104)</f>
        <v/>
      </c>
    </row>
    <row r="100" ht="15" customHeight="1" s="132">
      <c r="A100" s="140">
        <f>Formulaire!A105</f>
        <v/>
      </c>
      <c r="B100" s="140">
        <f>Formulaire!B105</f>
        <v/>
      </c>
      <c r="C100" s="140">
        <f>IF(Formulaire!C105="","",Formulaire!C105)</f>
        <v/>
      </c>
      <c r="D100" s="140">
        <f>Formulaire!D105</f>
        <v/>
      </c>
      <c r="E100" s="140">
        <f>IF(Formulaire!E105="","",Formulaire!E105)</f>
        <v/>
      </c>
      <c r="F100" s="140">
        <f>IF(Formulaire!F105="","",Formulaire!F105)</f>
        <v/>
      </c>
      <c r="G100" s="140">
        <f>IF(Formulaire!K105="","",Formulaire!K105)</f>
        <v/>
      </c>
      <c r="H100" s="140">
        <f>IF(Formulaire!G105="","",Formulaire!G105)</f>
        <v/>
      </c>
      <c r="I100" s="140">
        <f>IF(Formulaire!L105="","",Formulaire!L105)</f>
        <v/>
      </c>
      <c r="J100" s="140">
        <f>IF(Formulaire!O105="","",Formulaire!O105)</f>
        <v/>
      </c>
      <c r="K100" s="140">
        <f>IF(Formulaire!P105="","",Formulaire!P105)</f>
        <v/>
      </c>
    </row>
    <row r="101" ht="15" customHeight="1" s="132">
      <c r="A101" s="140">
        <f>Formulaire!A106</f>
        <v/>
      </c>
      <c r="B101" s="140">
        <f>Formulaire!B106</f>
        <v/>
      </c>
      <c r="C101" s="140">
        <f>IF(Formulaire!C106="","",Formulaire!C106)</f>
        <v/>
      </c>
      <c r="D101" s="140">
        <f>Formulaire!D106</f>
        <v/>
      </c>
      <c r="E101" s="140">
        <f>IF(Formulaire!E106="","",Formulaire!E106)</f>
        <v/>
      </c>
      <c r="F101" s="140">
        <f>IF(Formulaire!F106="","",Formulaire!F106)</f>
        <v/>
      </c>
      <c r="G101" s="140">
        <f>IF(Formulaire!K106="","",Formulaire!K106)</f>
        <v/>
      </c>
      <c r="H101" s="140">
        <f>IF(Formulaire!G106="","",Formulaire!G106)</f>
        <v/>
      </c>
      <c r="I101" s="140">
        <f>IF(Formulaire!L106="","",Formulaire!L106)</f>
        <v/>
      </c>
      <c r="J101" s="140">
        <f>IF(Formulaire!O106="","",Formulaire!O106)</f>
        <v/>
      </c>
      <c r="K101" s="140">
        <f>IF(Formulaire!P106="","",Formulaire!P106)</f>
        <v/>
      </c>
    </row>
    <row r="102" ht="15" customHeight="1" s="132">
      <c r="A102" s="140">
        <f>Formulaire!A107</f>
        <v/>
      </c>
      <c r="B102" s="140">
        <f>Formulaire!B107</f>
        <v/>
      </c>
      <c r="C102" s="140">
        <f>IF(Formulaire!C107="","",Formulaire!C107)</f>
        <v/>
      </c>
      <c r="D102" s="140">
        <f>Formulaire!D107</f>
        <v/>
      </c>
      <c r="E102" s="140">
        <f>IF(Formulaire!E107="","",Formulaire!E107)</f>
        <v/>
      </c>
      <c r="F102" s="199">
        <f>IF(Formulaire!F107="","",Formulaire!F107)</f>
        <v/>
      </c>
      <c r="G102" s="199">
        <f>IF(Formulaire!K107="","",Formulaire!K107)</f>
        <v/>
      </c>
      <c r="H102" s="199">
        <f>IF(Formulaire!G107="","",Formulaire!G107)</f>
        <v/>
      </c>
      <c r="I102" s="199">
        <f>IF(Formulaire!L107="","",Formulaire!L107)</f>
        <v/>
      </c>
      <c r="J102" s="140">
        <f>IF(Formulaire!O107="","",Formulaire!O107)</f>
        <v/>
      </c>
      <c r="K102" s="140">
        <f>IF(Formulaire!P107="","",Formulaire!P107)</f>
        <v/>
      </c>
    </row>
    <row r="103" ht="15" customHeight="1" s="132">
      <c r="A103" s="140">
        <f>Formulaire!A108</f>
        <v/>
      </c>
      <c r="B103" s="140">
        <f>Formulaire!B108</f>
        <v/>
      </c>
      <c r="C103" s="140">
        <f>IF(Formulaire!C108="","",Formulaire!C108)</f>
        <v/>
      </c>
      <c r="D103" s="140">
        <f>Formulaire!D108</f>
        <v/>
      </c>
      <c r="E103" s="140">
        <f>IF(Formulaire!E108="","",Formulaire!E108)</f>
        <v/>
      </c>
      <c r="F103" s="199">
        <f>IF(Formulaire!F108="","",Formulaire!F108)</f>
        <v/>
      </c>
      <c r="G103" s="199">
        <f>IF(Formulaire!K108="","",Formulaire!K108)</f>
        <v/>
      </c>
      <c r="H103" s="199">
        <f>IF(Formulaire!G108="","",Formulaire!G108)</f>
        <v/>
      </c>
      <c r="I103" s="199">
        <f>IF(Formulaire!L108="","",Formulaire!L108)</f>
        <v/>
      </c>
      <c r="J103" s="140">
        <f>IF(Formulaire!O108="","",Formulaire!O108)</f>
        <v/>
      </c>
      <c r="K103" s="140">
        <f>IF(Formulaire!P108="","",Formulaire!P108)</f>
        <v/>
      </c>
    </row>
    <row r="104" ht="15" customHeight="1" s="132">
      <c r="A104" s="140">
        <f>Formulaire!A109</f>
        <v/>
      </c>
      <c r="B104" s="140">
        <f>Formulaire!B109</f>
        <v/>
      </c>
      <c r="C104" s="140">
        <f>IF(Formulaire!C109="","",Formulaire!C109)</f>
        <v/>
      </c>
      <c r="D104" s="140">
        <f>Formulaire!D109</f>
        <v/>
      </c>
      <c r="E104" s="140">
        <f>IF(Formulaire!E109="","",Formulaire!E109)</f>
        <v/>
      </c>
      <c r="F104" s="199">
        <f>IF(Formulaire!F109="","",Formulaire!F109)</f>
        <v/>
      </c>
      <c r="G104" s="199">
        <f>IF(Formulaire!K109="","",Formulaire!K109)</f>
        <v/>
      </c>
      <c r="H104" s="199">
        <f>IF(Formulaire!G109="","",Formulaire!G109)</f>
        <v/>
      </c>
      <c r="I104" s="199">
        <f>IF(Formulaire!L109="","",Formulaire!L109)</f>
        <v/>
      </c>
      <c r="J104" s="140">
        <f>IF(Formulaire!O109="","",Formulaire!O109)</f>
        <v/>
      </c>
      <c r="K104" s="140">
        <f>IF(Formulaire!P109="","",Formulaire!P109)</f>
        <v/>
      </c>
    </row>
    <row r="105" ht="15" customHeight="1" s="132">
      <c r="A105" s="140">
        <f>Formulaire!A110</f>
        <v/>
      </c>
      <c r="B105" s="140">
        <f>Formulaire!B110</f>
        <v/>
      </c>
      <c r="C105" s="140">
        <f>IF(Formulaire!C110="","",Formulaire!C110)</f>
        <v/>
      </c>
      <c r="D105" s="140">
        <f>Formulaire!D110</f>
        <v/>
      </c>
      <c r="E105" s="140">
        <f>IF(Formulaire!E110="","",Formulaire!E110)</f>
        <v/>
      </c>
      <c r="F105" s="199">
        <f>IF(Formulaire!F110="","",Formulaire!F110)</f>
        <v/>
      </c>
      <c r="G105" s="199">
        <f>IF(Formulaire!K110="","",Formulaire!K110)</f>
        <v/>
      </c>
      <c r="H105" s="199">
        <f>IF(Formulaire!G110="","",Formulaire!G110)</f>
        <v/>
      </c>
      <c r="I105" s="199">
        <f>IF(Formulaire!L110="","",Formulaire!L110)</f>
        <v/>
      </c>
      <c r="J105" s="140">
        <f>IF(Formulaire!O110="","",Formulaire!O110)</f>
        <v/>
      </c>
      <c r="K105" s="140">
        <f>IF(Formulaire!P110="","",Formulaire!P110)</f>
        <v/>
      </c>
    </row>
    <row r="106" ht="15" customHeight="1" s="132">
      <c r="A106" s="140">
        <f>Formulaire!A111</f>
        <v/>
      </c>
      <c r="B106" s="140">
        <f>Formulaire!B111</f>
        <v/>
      </c>
      <c r="C106" s="140">
        <f>IF(Formulaire!C111="","",Formulaire!C111)</f>
        <v/>
      </c>
      <c r="D106" s="140">
        <f>Formulaire!D111</f>
        <v/>
      </c>
      <c r="E106" s="140">
        <f>IF(Formulaire!E111="","",Formulaire!E111)</f>
        <v/>
      </c>
      <c r="F106" s="199">
        <f>IF(Formulaire!F111="","",Formulaire!F111)</f>
        <v/>
      </c>
      <c r="G106" s="199">
        <f>IF(Formulaire!K111="","",Formulaire!K111)</f>
        <v/>
      </c>
      <c r="H106" s="199">
        <f>IF(Formulaire!G111="","",Formulaire!G111)</f>
        <v/>
      </c>
      <c r="I106" s="199">
        <f>IF(Formulaire!L111="","",Formulaire!L111)</f>
        <v/>
      </c>
      <c r="J106" s="140">
        <f>IF(Formulaire!O111="","",Formulaire!O111)</f>
        <v/>
      </c>
      <c r="K106" s="140">
        <f>IF(Formulaire!P111="","",Formulaire!P111)</f>
        <v/>
      </c>
    </row>
    <row r="107" ht="15" customHeight="1" s="132">
      <c r="A107" s="140">
        <f>Formulaire!A112</f>
        <v/>
      </c>
      <c r="B107" s="140">
        <f>Formulaire!B112</f>
        <v/>
      </c>
      <c r="C107" s="140">
        <f>IF(Formulaire!C112="","",Formulaire!C112)</f>
        <v/>
      </c>
      <c r="D107" s="140">
        <f>Formulaire!D112</f>
        <v/>
      </c>
      <c r="E107" s="140">
        <f>IF(Formulaire!E112="","",Formulaire!E112)</f>
        <v/>
      </c>
      <c r="F107" s="199">
        <f>IF(Formulaire!F112="","",Formulaire!F112)</f>
        <v/>
      </c>
      <c r="G107" s="199">
        <f>IF(Formulaire!K112="","",Formulaire!K112)</f>
        <v/>
      </c>
      <c r="H107" s="199">
        <f>IF(Formulaire!G112="","",Formulaire!G112)</f>
        <v/>
      </c>
      <c r="I107" s="199">
        <f>IF(Formulaire!L112="","",Formulaire!L112)</f>
        <v/>
      </c>
      <c r="J107" s="140">
        <f>IF(Formulaire!O112="","",Formulaire!O112)</f>
        <v/>
      </c>
      <c r="K107" s="140">
        <f>IF(Formulaire!P112="","",Formulaire!P112)</f>
        <v/>
      </c>
    </row>
    <row r="108" ht="15" customHeight="1" s="132">
      <c r="A108" s="140">
        <f>Formulaire!A113</f>
        <v/>
      </c>
      <c r="B108" s="140">
        <f>Formulaire!B113</f>
        <v/>
      </c>
      <c r="C108" s="140">
        <f>IF(Formulaire!C113="","",Formulaire!C113)</f>
        <v/>
      </c>
      <c r="D108" s="140">
        <f>Formulaire!D113</f>
        <v/>
      </c>
      <c r="E108" s="140">
        <f>IF(Formulaire!E113="","",Formulaire!E113)</f>
        <v/>
      </c>
      <c r="F108" s="199">
        <f>IF(Formulaire!F113="","",Formulaire!F113)</f>
        <v/>
      </c>
      <c r="G108" s="199">
        <f>IF(Formulaire!K113="","",Formulaire!K113)</f>
        <v/>
      </c>
      <c r="H108" s="199">
        <f>IF(Formulaire!G113="","",Formulaire!G113)</f>
        <v/>
      </c>
      <c r="I108" s="199">
        <f>IF(Formulaire!L113="","",Formulaire!L113)</f>
        <v/>
      </c>
      <c r="J108" s="140">
        <f>IF(Formulaire!O113="","",Formulaire!O113)</f>
        <v/>
      </c>
      <c r="K108" s="140">
        <f>IF(Formulaire!P113="","",Formulaire!P113)</f>
        <v/>
      </c>
    </row>
    <row r="109" ht="15" customHeight="1" s="132">
      <c r="A109" s="140">
        <f>Formulaire!A114</f>
        <v/>
      </c>
      <c r="B109" s="140">
        <f>Formulaire!B114</f>
        <v/>
      </c>
      <c r="C109" s="140">
        <f>IF(Formulaire!C114="","",Formulaire!C114)</f>
        <v/>
      </c>
      <c r="D109" s="140">
        <f>Formulaire!D114</f>
        <v/>
      </c>
      <c r="E109" s="140">
        <f>IF(Formulaire!E114="","",Formulaire!E114)</f>
        <v/>
      </c>
      <c r="F109" s="199">
        <f>IF(Formulaire!F114="","",Formulaire!F114)</f>
        <v/>
      </c>
      <c r="G109" s="199">
        <f>IF(Formulaire!K114="","",Formulaire!K114)</f>
        <v/>
      </c>
      <c r="H109" s="199">
        <f>IF(Formulaire!G114="","",Formulaire!G114)</f>
        <v/>
      </c>
      <c r="I109" s="199">
        <f>IF(Formulaire!L114="","",Formulaire!L114)</f>
        <v/>
      </c>
      <c r="J109" s="140">
        <f>IF(Formulaire!O114="","",Formulaire!O114)</f>
        <v/>
      </c>
      <c r="K109" s="140">
        <f>IF(Formulaire!P114="","",Formulaire!P114)</f>
        <v/>
      </c>
    </row>
    <row r="110" ht="15" customHeight="1" s="132">
      <c r="A110" s="140">
        <f>Formulaire!A115</f>
        <v/>
      </c>
      <c r="B110" s="140">
        <f>Formulaire!B115</f>
        <v/>
      </c>
      <c r="C110" s="140">
        <f>IF(Formulaire!C115="","",Formulaire!C115)</f>
        <v/>
      </c>
      <c r="D110" s="140">
        <f>Formulaire!D115</f>
        <v/>
      </c>
      <c r="E110" s="140">
        <f>IF(Formulaire!E115="","",Formulaire!E115)</f>
        <v/>
      </c>
      <c r="F110" s="146">
        <f>IF(Formulaire!F115="","",Formulaire!F115)</f>
        <v/>
      </c>
      <c r="G110" s="146">
        <f>IF(Formulaire!K115="","",Formulaire!K115)</f>
        <v/>
      </c>
      <c r="H110" s="146">
        <f>IF(Formulaire!G115="","",Formulaire!G115)</f>
        <v/>
      </c>
      <c r="I110" s="146">
        <f>IF(Formulaire!L115="","",Formulaire!L115)</f>
        <v/>
      </c>
      <c r="J110" s="140">
        <f>IF(Formulaire!O115="","",Formulaire!O115)</f>
        <v/>
      </c>
      <c r="K110" s="140">
        <f>IF(Formulaire!P115="","",Formulaire!P115)</f>
        <v/>
      </c>
    </row>
    <row r="111" ht="15" customHeight="1" s="132">
      <c r="A111" s="140">
        <f>Formulaire!A116</f>
        <v/>
      </c>
      <c r="B111" s="140">
        <f>Formulaire!B116</f>
        <v/>
      </c>
      <c r="C111" s="140">
        <f>IF(Formulaire!C116="","",Formulaire!C116)</f>
        <v/>
      </c>
      <c r="D111" s="140">
        <f>Formulaire!D116</f>
        <v/>
      </c>
      <c r="E111" s="140">
        <f>IF(Formulaire!E116="","",Formulaire!E116)</f>
        <v/>
      </c>
      <c r="F111" s="140">
        <f>IF(Formulaire!F116="","",Formulaire!F116)</f>
        <v/>
      </c>
      <c r="G111" s="140">
        <f>IF(Formulaire!K116="","",Formulaire!K116)</f>
        <v/>
      </c>
      <c r="H111" s="140">
        <f>IF(Formulaire!G116="","",Formulaire!G116)</f>
        <v/>
      </c>
      <c r="I111" s="140">
        <f>IF(Formulaire!L116="","",Formulaire!L116)</f>
        <v/>
      </c>
      <c r="J111" s="140">
        <f>IF(Formulaire!O116="","",Formulaire!O116)</f>
        <v/>
      </c>
      <c r="K111" s="140">
        <f>IF(Formulaire!P116="","",Formulaire!P116)</f>
        <v/>
      </c>
    </row>
    <row r="112" ht="15" customHeight="1" s="132">
      <c r="A112" s="140">
        <f>Formulaire!A117</f>
        <v/>
      </c>
      <c r="B112" s="140">
        <f>Formulaire!B117</f>
        <v/>
      </c>
      <c r="C112" s="140">
        <f>IF(Formulaire!C117="","",Formulaire!C117)</f>
        <v/>
      </c>
      <c r="D112" s="140">
        <f>Formulaire!D117</f>
        <v/>
      </c>
      <c r="E112" s="140">
        <f>IF(Formulaire!E117="","",Formulaire!E117)</f>
        <v/>
      </c>
      <c r="F112" s="140">
        <f>IF(Formulaire!F117="","",Formulaire!F117)</f>
        <v/>
      </c>
      <c r="G112" s="140">
        <f>IF(Formulaire!K117="","",Formulaire!K117)</f>
        <v/>
      </c>
      <c r="H112" s="140">
        <f>IF(Formulaire!G117="","",Formulaire!G117)</f>
        <v/>
      </c>
      <c r="I112" s="140">
        <f>IF(Formulaire!L117="","",Formulaire!L117)</f>
        <v/>
      </c>
      <c r="J112" s="140">
        <f>IF(Formulaire!O117="","",Formulaire!O117)</f>
        <v/>
      </c>
      <c r="K112" s="140">
        <f>IF(Formulaire!P117="","",Formulaire!P117)</f>
        <v/>
      </c>
    </row>
    <row r="113" ht="15" customHeight="1" s="132">
      <c r="A113" s="140">
        <f>Formulaire!A118</f>
        <v/>
      </c>
      <c r="B113" s="140">
        <f>Formulaire!B118</f>
        <v/>
      </c>
      <c r="C113" s="140">
        <f>IF(Formulaire!C118="","",Formulaire!C118)</f>
        <v/>
      </c>
      <c r="D113" s="140">
        <f>Formulaire!D118</f>
        <v/>
      </c>
      <c r="E113" s="140">
        <f>IF(Formulaire!E118="","",Formulaire!E118)</f>
        <v/>
      </c>
      <c r="F113" s="140">
        <f>IF(Formulaire!F118="","",Formulaire!F118)</f>
        <v/>
      </c>
      <c r="G113" s="140">
        <f>IF(Formulaire!K118="","",Formulaire!K118)</f>
        <v/>
      </c>
      <c r="H113" s="140">
        <f>IF(Formulaire!G118="","",Formulaire!G118)</f>
        <v/>
      </c>
      <c r="I113" s="140">
        <f>IF(Formulaire!L118="","",Formulaire!L118)</f>
        <v/>
      </c>
      <c r="J113" s="140">
        <f>IF(Formulaire!O118="","",Formulaire!O118)</f>
        <v/>
      </c>
      <c r="K113" s="140">
        <f>IF(Formulaire!P118="","",Formulaire!P118)</f>
        <v/>
      </c>
    </row>
    <row r="114" ht="15" customHeight="1" s="132">
      <c r="A114" s="140">
        <f>Formulaire!A119</f>
        <v/>
      </c>
      <c r="B114" s="140">
        <f>Formulaire!B119</f>
        <v/>
      </c>
      <c r="C114" s="140">
        <f>IF(Formulaire!C119="","",Formulaire!C119)</f>
        <v/>
      </c>
      <c r="D114" s="140">
        <f>Formulaire!D119</f>
        <v/>
      </c>
      <c r="E114" s="140">
        <f>IF(Formulaire!E119="","",Formulaire!E119)</f>
        <v/>
      </c>
      <c r="F114" s="140">
        <f>IF(Formulaire!F119="","",Formulaire!F119)</f>
        <v/>
      </c>
      <c r="G114" s="140">
        <f>IF(Formulaire!K119="","",Formulaire!K119)</f>
        <v/>
      </c>
      <c r="H114" s="140">
        <f>IF(Formulaire!G119="","",Formulaire!G119)</f>
        <v/>
      </c>
      <c r="I114" s="140">
        <f>IF(Formulaire!L119="","",Formulaire!L119)</f>
        <v/>
      </c>
      <c r="J114" s="140">
        <f>IF(Formulaire!O119="","",Formulaire!O119)</f>
        <v/>
      </c>
      <c r="K114" s="140">
        <f>IF(Formulaire!P119="","",Formulaire!P119)</f>
        <v/>
      </c>
    </row>
    <row r="115" ht="15" customHeight="1" s="132">
      <c r="A115" s="140">
        <f>Formulaire!A120</f>
        <v/>
      </c>
      <c r="B115" s="140">
        <f>Formulaire!B120</f>
        <v/>
      </c>
      <c r="C115" s="140">
        <f>IF(Formulaire!C120="","",Formulaire!C120)</f>
        <v/>
      </c>
      <c r="D115" s="140">
        <f>Formulaire!D120</f>
        <v/>
      </c>
      <c r="E115" s="140">
        <f>IF(Formulaire!E120="","",Formulaire!E120)</f>
        <v/>
      </c>
      <c r="F115" s="146">
        <f>IF(Formulaire!F120="","",Formulaire!F120)</f>
        <v/>
      </c>
      <c r="G115" s="146">
        <f>IF(Formulaire!K120="","",Formulaire!K120)</f>
        <v/>
      </c>
      <c r="H115" s="146">
        <f>IF(Formulaire!G120="","",Formulaire!G120)</f>
        <v/>
      </c>
      <c r="I115" s="146">
        <f>IF(Formulaire!L120="","",Formulaire!L120)</f>
        <v/>
      </c>
      <c r="J115" s="140">
        <f>IF(Formulaire!O120="","",Formulaire!O120)</f>
        <v/>
      </c>
      <c r="K115" s="140">
        <f>IF(Formulaire!P120="","",Formulaire!P120)</f>
        <v/>
      </c>
    </row>
    <row r="116" ht="15" customHeight="1" s="132">
      <c r="A116" s="140">
        <f>Formulaire!A121</f>
        <v/>
      </c>
      <c r="B116" s="140">
        <f>Formulaire!B121</f>
        <v/>
      </c>
      <c r="C116" s="140">
        <f>IF(Formulaire!C121="","",Formulaire!C121)</f>
        <v/>
      </c>
      <c r="D116" s="140">
        <f>Formulaire!D121</f>
        <v/>
      </c>
      <c r="E116" s="140">
        <f>IF(Formulaire!E121="","",Formulaire!E121)</f>
        <v/>
      </c>
      <c r="F116" s="140">
        <f>IF(Formulaire!F121="","",Formulaire!F121)</f>
        <v/>
      </c>
      <c r="G116" s="140">
        <f>IF(Formulaire!K121="","",Formulaire!K121)</f>
        <v/>
      </c>
      <c r="H116" s="140">
        <f>IF(Formulaire!G121="","",Formulaire!G121)</f>
        <v/>
      </c>
      <c r="I116" s="140">
        <f>IF(Formulaire!L121="","",Formulaire!L121)</f>
        <v/>
      </c>
      <c r="J116" s="140">
        <f>IF(Formulaire!O121="","",Formulaire!O121)</f>
        <v/>
      </c>
      <c r="K116" s="140">
        <f>IF(Formulaire!P121="","",Formulaire!P121)</f>
        <v/>
      </c>
    </row>
    <row r="117" ht="15" customHeight="1" s="132">
      <c r="A117" s="140">
        <f>Formulaire!A122</f>
        <v/>
      </c>
      <c r="B117" s="140">
        <f>Formulaire!B122</f>
        <v/>
      </c>
      <c r="C117" s="140">
        <f>IF(Formulaire!C122="","",Formulaire!C122)</f>
        <v/>
      </c>
      <c r="D117" s="140">
        <f>Formulaire!D122</f>
        <v/>
      </c>
      <c r="E117" s="140">
        <f>IF(Formulaire!E122="","",Formulaire!E122)</f>
        <v/>
      </c>
      <c r="F117" s="140">
        <f>IF(Formulaire!F122="","",Formulaire!F122)</f>
        <v/>
      </c>
      <c r="G117" s="140">
        <f>IF(Formulaire!K122="","",Formulaire!K122)</f>
        <v/>
      </c>
      <c r="H117" s="140">
        <f>IF(Formulaire!G122="","",Formulaire!G122)</f>
        <v/>
      </c>
      <c r="I117" s="140">
        <f>IF(Formulaire!L122="","",Formulaire!L122)</f>
        <v/>
      </c>
      <c r="J117" s="140">
        <f>IF(Formulaire!O122="","",Formulaire!O122)</f>
        <v/>
      </c>
      <c r="K117" s="140">
        <f>IF(Formulaire!P122="","",Formulaire!P122)</f>
        <v/>
      </c>
    </row>
    <row r="118" ht="15" customHeight="1" s="132">
      <c r="A118" s="140">
        <f>Formulaire!A123</f>
        <v/>
      </c>
      <c r="B118" s="140">
        <f>Formulaire!B123</f>
        <v/>
      </c>
      <c r="C118" s="140">
        <f>IF(Formulaire!C123="","",Formulaire!C123)</f>
        <v/>
      </c>
      <c r="D118" s="140">
        <f>Formulaire!D123</f>
        <v/>
      </c>
      <c r="E118" s="140">
        <f>IF(Formulaire!E123="","",Formulaire!E123)</f>
        <v/>
      </c>
      <c r="F118" s="140">
        <f>IF(Formulaire!F123="","",Formulaire!F123)</f>
        <v/>
      </c>
      <c r="G118" s="140">
        <f>IF(Formulaire!K123="","",Formulaire!K123)</f>
        <v/>
      </c>
      <c r="H118" s="140">
        <f>IF(Formulaire!G123="","",Formulaire!G123)</f>
        <v/>
      </c>
      <c r="I118" s="140">
        <f>IF(Formulaire!L123="","",Formulaire!L123)</f>
        <v/>
      </c>
      <c r="J118" s="140">
        <f>IF(Formulaire!O123="","",Formulaire!O123)</f>
        <v/>
      </c>
      <c r="K118" s="140">
        <f>IF(Formulaire!P123="","",Formulaire!P123)</f>
        <v/>
      </c>
    </row>
    <row r="119" ht="15" customHeight="1" s="132">
      <c r="A119" s="140">
        <f>Formulaire!A124</f>
        <v/>
      </c>
      <c r="B119" s="140">
        <f>Formulaire!B124</f>
        <v/>
      </c>
      <c r="C119" s="140">
        <f>IF(Formulaire!C124="","",Formulaire!C124)</f>
        <v/>
      </c>
      <c r="D119" s="140">
        <f>Formulaire!D124</f>
        <v/>
      </c>
      <c r="E119" s="140">
        <f>IF(Formulaire!E124="","",Formulaire!E124)</f>
        <v/>
      </c>
      <c r="F119" s="140">
        <f>IF(Formulaire!F124="","",Formulaire!F124)</f>
        <v/>
      </c>
      <c r="G119" s="140">
        <f>IF(Formulaire!K124="","",Formulaire!K124)</f>
        <v/>
      </c>
      <c r="H119" s="140">
        <f>IF(Formulaire!G124="","",Formulaire!G124)</f>
        <v/>
      </c>
      <c r="I119" s="140">
        <f>IF(Formulaire!L124="","",Formulaire!L124)</f>
        <v/>
      </c>
      <c r="J119" s="140">
        <f>IF(Formulaire!O124="","",Formulaire!O124)</f>
        <v/>
      </c>
      <c r="K119" s="140">
        <f>IF(Formulaire!P124="","",Formulaire!P124)</f>
        <v/>
      </c>
    </row>
    <row r="120" ht="15" customHeight="1" s="132">
      <c r="A120" s="140">
        <f>Formulaire!A125</f>
        <v/>
      </c>
      <c r="B120" s="140">
        <f>Formulaire!B125</f>
        <v/>
      </c>
      <c r="C120" s="140">
        <f>IF(Formulaire!C125="","",Formulaire!C125)</f>
        <v/>
      </c>
      <c r="D120" s="140">
        <f>Formulaire!D125</f>
        <v/>
      </c>
      <c r="E120" s="140">
        <f>IF(Formulaire!E125="","",Formulaire!E125)</f>
        <v/>
      </c>
      <c r="F120" s="207">
        <f>IF(Formulaire!F125="","",Formulaire!F125)</f>
        <v/>
      </c>
      <c r="G120" s="207">
        <f>IF(Formulaire!K125="","",Formulaire!K125)</f>
        <v/>
      </c>
      <c r="H120" s="207">
        <f>IF(Formulaire!G125="","",Formulaire!G125)</f>
        <v/>
      </c>
      <c r="I120" s="207">
        <f>IF(Formulaire!L125="","",Formulaire!L125)</f>
        <v/>
      </c>
      <c r="J120" s="140">
        <f>IF(Formulaire!O125="","",Formulaire!O125)</f>
        <v/>
      </c>
      <c r="K120" s="140">
        <f>IF(Formulaire!P125="","",Formulaire!P125)</f>
        <v/>
      </c>
    </row>
    <row r="121" ht="15" customHeight="1" s="132">
      <c r="A121" s="140">
        <f>Formulaire!A126</f>
        <v/>
      </c>
      <c r="B121" s="140">
        <f>Formulaire!B126</f>
        <v/>
      </c>
      <c r="C121" s="140">
        <f>IF(Formulaire!C126="","",Formulaire!C126)</f>
        <v/>
      </c>
      <c r="D121" s="140">
        <f>Formulaire!D126</f>
        <v/>
      </c>
      <c r="E121" s="140">
        <f>IF(Formulaire!E126="","",Formulaire!E126)</f>
        <v/>
      </c>
      <c r="F121" s="207">
        <f>IF(Formulaire!F126="","",Formulaire!F126)</f>
        <v/>
      </c>
      <c r="G121" s="207">
        <f>IF(Formulaire!K126="","",Formulaire!K126)</f>
        <v/>
      </c>
      <c r="H121" s="207">
        <f>IF(Formulaire!G126="","",Formulaire!G126)</f>
        <v/>
      </c>
      <c r="I121" s="207">
        <f>IF(Formulaire!L126="","",Formulaire!L126)</f>
        <v/>
      </c>
      <c r="J121" s="140">
        <f>IF(Formulaire!O126="","",Formulaire!O126)</f>
        <v/>
      </c>
      <c r="K121" s="140">
        <f>IF(Formulaire!P126="","",Formulaire!P126)</f>
        <v/>
      </c>
    </row>
    <row r="122" ht="15" customHeight="1" s="132">
      <c r="A122" s="140">
        <f>Formulaire!A127</f>
        <v/>
      </c>
      <c r="B122" s="140">
        <f>Formulaire!B127</f>
        <v/>
      </c>
      <c r="C122" s="140">
        <f>IF(Formulaire!C127="","",Formulaire!C127)</f>
        <v/>
      </c>
      <c r="D122" s="140">
        <f>Formulaire!D127</f>
        <v/>
      </c>
      <c r="E122" s="140">
        <f>IF(Formulaire!E127="","",Formulaire!E127)</f>
        <v/>
      </c>
      <c r="F122" s="207">
        <f>IF(Formulaire!F127="","",Formulaire!F127)</f>
        <v/>
      </c>
      <c r="G122" s="207">
        <f>IF(Formulaire!K127="","",Formulaire!K127)</f>
        <v/>
      </c>
      <c r="H122" s="207">
        <f>IF(Formulaire!G127="","",Formulaire!G127)</f>
        <v/>
      </c>
      <c r="I122" s="207">
        <f>IF(Formulaire!L127="","",Formulaire!L127)</f>
        <v/>
      </c>
      <c r="J122" s="140">
        <f>IF(Formulaire!O127="","",Formulaire!O127)</f>
        <v/>
      </c>
      <c r="K122" s="140">
        <f>IF(Formulaire!P127="","",Formulaire!P127)</f>
        <v/>
      </c>
    </row>
    <row r="123" ht="15" customHeight="1" s="132">
      <c r="A123" s="140">
        <f>Formulaire!A128</f>
        <v/>
      </c>
      <c r="B123" s="140">
        <f>Formulaire!B128</f>
        <v/>
      </c>
      <c r="C123" s="140">
        <f>IF(Formulaire!C128="","",Formulaire!C128)</f>
        <v/>
      </c>
      <c r="D123" s="140">
        <f>Formulaire!D128</f>
        <v/>
      </c>
      <c r="E123" s="140">
        <f>IF(Formulaire!E128="","",Formulaire!E128)</f>
        <v/>
      </c>
      <c r="F123" s="207">
        <f>IF(Formulaire!F128="","",Formulaire!F128)</f>
        <v/>
      </c>
      <c r="G123" s="207">
        <f>IF(Formulaire!K128="","",Formulaire!K128)</f>
        <v/>
      </c>
      <c r="H123" s="207">
        <f>IF(Formulaire!G128="","",Formulaire!G128)</f>
        <v/>
      </c>
      <c r="I123" s="207">
        <f>IF(Formulaire!L128="","",Formulaire!L128)</f>
        <v/>
      </c>
      <c r="J123" s="140">
        <f>IF(Formulaire!O128="","",Formulaire!O128)</f>
        <v/>
      </c>
      <c r="K123" s="140">
        <f>IF(Formulaire!P128="","",Formulaire!P128)</f>
        <v/>
      </c>
    </row>
    <row r="124" ht="15" customHeight="1" s="132">
      <c r="A124" s="140">
        <f>Formulaire!A129</f>
        <v/>
      </c>
      <c r="B124" s="140">
        <f>Formulaire!B129</f>
        <v/>
      </c>
      <c r="C124" s="140">
        <f>IF(Formulaire!C129="","",Formulaire!C129)</f>
        <v/>
      </c>
      <c r="D124" s="140">
        <f>Formulaire!D129</f>
        <v/>
      </c>
      <c r="E124" s="140">
        <f>IF(Formulaire!E129="","",Formulaire!E129)</f>
        <v/>
      </c>
      <c r="F124" s="212">
        <f>IF(Formulaire!F129="","",Formulaire!F129)</f>
        <v/>
      </c>
      <c r="G124" s="212">
        <f>IF(Formulaire!K129="","",Formulaire!K129)</f>
        <v/>
      </c>
      <c r="H124" s="212">
        <f>IF(Formulaire!G129="","",Formulaire!G129)</f>
        <v/>
      </c>
      <c r="I124" s="212">
        <f>IF(Formulaire!L129="","",Formulaire!L129)</f>
        <v/>
      </c>
      <c r="J124" s="140">
        <f>IF(Formulaire!O129="","",Formulaire!O129)</f>
        <v/>
      </c>
      <c r="K124" s="140">
        <f>IF(Formulaire!P129="","",Formulaire!P129)</f>
        <v/>
      </c>
    </row>
    <row r="125" ht="15" customHeight="1" s="132">
      <c r="A125" s="140">
        <f>Formulaire!A130</f>
        <v/>
      </c>
      <c r="B125" s="140">
        <f>Formulaire!B130</f>
        <v/>
      </c>
      <c r="C125" s="140">
        <f>IF(Formulaire!C130="","",Formulaire!C130)</f>
        <v/>
      </c>
      <c r="D125" s="140">
        <f>Formulaire!D130</f>
        <v/>
      </c>
      <c r="E125" s="140">
        <f>IF(Formulaire!E130="","",Formulaire!E130)</f>
        <v/>
      </c>
      <c r="F125" s="217">
        <f>IF(Formulaire!F130="","",Formulaire!F130)</f>
        <v/>
      </c>
      <c r="G125" s="217">
        <f>IF(Formulaire!K130="","",Formulaire!K130)</f>
        <v/>
      </c>
      <c r="H125" s="217">
        <f>IF(Formulaire!G130="","",Formulaire!G130)</f>
        <v/>
      </c>
      <c r="I125" s="217">
        <f>IF(Formulaire!L130="","",Formulaire!L130)</f>
        <v/>
      </c>
      <c r="J125" s="140">
        <f>IF(Formulaire!O130="","",Formulaire!O130)</f>
        <v/>
      </c>
      <c r="K125" s="140">
        <f>IF(Formulaire!P130="","",Formulaire!P130)</f>
        <v/>
      </c>
    </row>
    <row r="126" ht="15" customHeight="1" s="132">
      <c r="A126" s="131">
        <f>Formulaire!A131</f>
        <v/>
      </c>
      <c r="B126" s="131">
        <f>Formulaire!B131</f>
        <v/>
      </c>
      <c r="C126" s="131">
        <f>IF(Formulaire!C131="","",Formulaire!C131)</f>
        <v/>
      </c>
      <c r="D126" s="131">
        <f>Formulaire!D131</f>
        <v/>
      </c>
      <c r="E126" s="131">
        <f>IF(Formulaire!E131="","",Formulaire!E131)</f>
        <v/>
      </c>
      <c r="F126" s="131">
        <f>IF(Formulaire!F131="","",Formulaire!F131)</f>
        <v/>
      </c>
      <c r="G126" s="131">
        <f>IF(Formulaire!K131="","",Formulaire!K131)</f>
        <v/>
      </c>
      <c r="H126" s="131">
        <f>IF(Formulaire!G131="","",Formulaire!G131)</f>
        <v/>
      </c>
      <c r="I126" s="131">
        <f>IF(Formulaire!L131="","",Formulaire!L131)</f>
        <v/>
      </c>
      <c r="J126" s="131">
        <f>IF(Formulaire!O131="","",Formulaire!O131)</f>
        <v/>
      </c>
      <c r="K126" s="131">
        <f>IF(Formulaire!P131="","",Formulaire!P131)</f>
        <v/>
      </c>
    </row>
    <row r="127" ht="15" customHeight="1" s="132">
      <c r="A127" s="131">
        <f>Formulaire!A132</f>
        <v/>
      </c>
      <c r="B127" s="131">
        <f>Formulaire!B132</f>
        <v/>
      </c>
      <c r="C127" s="131">
        <f>IF(Formulaire!C132="","",Formulaire!C132)</f>
        <v/>
      </c>
      <c r="D127" s="131">
        <f>Formulaire!D132</f>
        <v/>
      </c>
      <c r="E127" s="131">
        <f>IF(Formulaire!E132="","",Formulaire!E132)</f>
        <v/>
      </c>
      <c r="F127" s="131">
        <f>IF(Formulaire!F132="","",Formulaire!F132)</f>
        <v/>
      </c>
      <c r="G127" s="131">
        <f>IF(Formulaire!K132="","",Formulaire!K132)</f>
        <v/>
      </c>
      <c r="H127" s="131">
        <f>IF(Formulaire!G132="","",Formulaire!G132)</f>
        <v/>
      </c>
      <c r="I127" s="131">
        <f>IF(Formulaire!L132="","",Formulaire!L132)</f>
        <v/>
      </c>
      <c r="J127" s="131">
        <f>IF(Formulaire!O132="","",Formulaire!O132)</f>
        <v/>
      </c>
      <c r="K127" s="131">
        <f>IF(Formulaire!P132="","",Formulaire!P132)</f>
        <v/>
      </c>
    </row>
    <row r="128" ht="15" customHeight="1" s="132">
      <c r="A128" s="131">
        <f>Formulaire!A133</f>
        <v/>
      </c>
      <c r="B128" s="131">
        <f>Formulaire!B133</f>
        <v/>
      </c>
      <c r="C128" s="131">
        <f>IF(Formulaire!C133="","",Formulaire!C133)</f>
        <v/>
      </c>
      <c r="D128" s="131">
        <f>Formulaire!D133</f>
        <v/>
      </c>
      <c r="E128" s="131">
        <f>IF(Formulaire!E133="","",Formulaire!E133)</f>
        <v/>
      </c>
      <c r="F128" s="131">
        <f>IF(Formulaire!F133="","",Formulaire!F133)</f>
        <v/>
      </c>
      <c r="G128" s="131">
        <f>IF(Formulaire!K133="","",Formulaire!K133)</f>
        <v/>
      </c>
      <c r="H128" s="131">
        <f>IF(Formulaire!G133="","",Formulaire!G133)</f>
        <v/>
      </c>
      <c r="I128" s="131">
        <f>IF(Formulaire!L133="","",Formulaire!L133)</f>
        <v/>
      </c>
      <c r="J128" s="131">
        <f>IF(Formulaire!O133="","",Formulaire!O133)</f>
        <v/>
      </c>
      <c r="K128" s="131">
        <f>IF(Formulaire!P133="","",Formulaire!P133)</f>
        <v/>
      </c>
    </row>
    <row r="129" ht="15" customHeight="1" s="132"/>
    <row r="130" ht="15" customHeight="1" s="132"/>
    <row r="131" ht="15" customHeight="1" s="132"/>
    <row r="132" ht="15" customHeight="1" s="132"/>
    <row r="133" ht="15" customHeight="1" s="132"/>
    <row r="134" ht="15" customHeight="1" s="132"/>
    <row r="135" ht="15" customHeight="1" s="132"/>
    <row r="136" ht="15" customHeight="1" s="132"/>
    <row r="137" ht="15" customHeight="1" s="132"/>
    <row r="138" ht="15" customHeight="1" s="132"/>
    <row r="139" ht="15" customHeight="1" s="132"/>
    <row r="140" ht="15" customHeight="1" s="132"/>
    <row r="141" ht="15" customHeight="1" s="132"/>
    <row r="142" ht="15" customHeight="1" s="132"/>
    <row r="143" ht="15" customHeight="1" s="132"/>
    <row r="144" ht="15" customHeight="1" s="132"/>
    <row r="145" ht="15" customHeight="1" s="132"/>
    <row r="146" ht="15" customHeight="1" s="132"/>
    <row r="147" ht="15" customHeight="1" s="132"/>
    <row r="148" ht="15" customHeight="1" s="132"/>
    <row r="149" ht="15" customHeight="1" s="132"/>
    <row r="150" ht="15" customHeight="1" s="132"/>
    <row r="151" ht="15" customHeight="1" s="132"/>
    <row r="152" ht="15" customHeight="1" s="132"/>
    <row r="153" ht="15" customHeight="1" s="132"/>
    <row r="154" ht="15" customHeight="1" s="132"/>
    <row r="155" ht="15" customHeight="1" s="132"/>
    <row r="156" ht="15" customHeight="1" s="132"/>
    <row r="157" ht="15" customHeight="1" s="132"/>
    <row r="158" ht="15" customHeight="1" s="132"/>
    <row r="159" ht="15" customHeight="1" s="132"/>
    <row r="160" ht="15" customHeight="1" s="132"/>
    <row r="161" ht="15" customHeight="1" s="132"/>
    <row r="162" ht="15" customHeight="1" s="132"/>
    <row r="163" ht="15" customHeight="1" s="132"/>
    <row r="164" ht="15" customHeight="1" s="132"/>
    <row r="165" ht="15" customHeight="1" s="132"/>
    <row r="166" ht="15" customHeight="1" s="132"/>
    <row r="167" ht="15" customHeight="1" s="132"/>
    <row r="168" ht="15" customHeight="1" s="132"/>
    <row r="169" ht="15" customHeight="1" s="132"/>
  </sheetData>
  <mergeCells count="1">
    <mergeCell ref="A1:K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2026-05-19T03:17:57Z</dcterms:created>
  <dcterms:modified xmlns:dcterms="http://purl.org/dc/terms/" xmlns:xsi="http://www.w3.org/2001/XMLSchema-instance" xsi:type="dcterms:W3CDTF">2026-06-03T21:55:23Z</dcterms:modified>
  <cp:revision>0</cp:revision>
</cp:coreProperties>
</file>